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570" windowHeight="9480" activeTab="1"/>
  </bookViews>
  <sheets>
    <sheet name="TEI europe" sheetId="1" r:id="rId1"/>
    <sheet name="Structue TEI Europe" sheetId="2" r:id="rId2"/>
  </sheets>
  <calcPr calcId="124519"/>
</workbook>
</file>

<file path=xl/calcChain.xml><?xml version="1.0" encoding="utf-8"?>
<calcChain xmlns="http://schemas.openxmlformats.org/spreadsheetml/2006/main">
  <c r="F98" i="2"/>
  <c r="E98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F95" s="1"/>
  <c r="E84"/>
  <c r="O80"/>
  <c r="O79" s="1"/>
  <c r="E97" s="1"/>
  <c r="P80"/>
  <c r="F96" s="1"/>
  <c r="M527" i="1"/>
  <c r="L527"/>
  <c r="K527"/>
  <c r="J527"/>
  <c r="I527"/>
  <c r="H527"/>
  <c r="G527"/>
  <c r="F527"/>
  <c r="E527"/>
  <c r="D527"/>
  <c r="D55" i="2" s="1"/>
  <c r="C527" i="1"/>
  <c r="N527" s="1"/>
  <c r="M526"/>
  <c r="M76" i="2" s="1"/>
  <c r="L526" i="1"/>
  <c r="L76" i="2" s="1"/>
  <c r="K526" i="1"/>
  <c r="K76" i="2" s="1"/>
  <c r="J526" i="1"/>
  <c r="J76" i="2" s="1"/>
  <c r="I526" i="1"/>
  <c r="I76" i="2" s="1"/>
  <c r="H526" i="1"/>
  <c r="H76" i="2" s="1"/>
  <c r="G526" i="1"/>
  <c r="G76" i="2" s="1"/>
  <c r="F526" i="1"/>
  <c r="F76" i="2" s="1"/>
  <c r="E526" i="1"/>
  <c r="E76" i="2" s="1"/>
  <c r="D526" i="1"/>
  <c r="D76" i="2" s="1"/>
  <c r="C526" i="1"/>
  <c r="M525"/>
  <c r="M75" i="2" s="1"/>
  <c r="L525" i="1"/>
  <c r="L75" i="2" s="1"/>
  <c r="K525" i="1"/>
  <c r="K75" i="2" s="1"/>
  <c r="J525" i="1"/>
  <c r="J75" i="2" s="1"/>
  <c r="I525" i="1"/>
  <c r="I75" i="2" s="1"/>
  <c r="H525" i="1"/>
  <c r="H75" i="2" s="1"/>
  <c r="G525" i="1"/>
  <c r="G75" i="2" s="1"/>
  <c r="F525" i="1"/>
  <c r="F75" i="2" s="1"/>
  <c r="E525" i="1"/>
  <c r="E75" i="2" s="1"/>
  <c r="D525" i="1"/>
  <c r="D75" i="2" s="1"/>
  <c r="C525" i="1"/>
  <c r="M524"/>
  <c r="M74" i="2" s="1"/>
  <c r="L524" i="1"/>
  <c r="L74" i="2" s="1"/>
  <c r="K524" i="1"/>
  <c r="K74" i="2" s="1"/>
  <c r="J524" i="1"/>
  <c r="J74" i="2" s="1"/>
  <c r="I524" i="1"/>
  <c r="I74" i="2" s="1"/>
  <c r="H524" i="1"/>
  <c r="H74" i="2" s="1"/>
  <c r="G524" i="1"/>
  <c r="G74" i="2" s="1"/>
  <c r="F524" i="1"/>
  <c r="F74" i="2" s="1"/>
  <c r="E524" i="1"/>
  <c r="E74" i="2" s="1"/>
  <c r="C524" i="1"/>
  <c r="N524" s="1"/>
  <c r="N74" i="2" s="1"/>
  <c r="M523" i="1"/>
  <c r="M73" i="2" s="1"/>
  <c r="L523" i="1"/>
  <c r="L73" i="2" s="1"/>
  <c r="K523" i="1"/>
  <c r="K73" i="2" s="1"/>
  <c r="J523" i="1"/>
  <c r="J73" i="2" s="1"/>
  <c r="I523" i="1"/>
  <c r="I73" i="2" s="1"/>
  <c r="H523" i="1"/>
  <c r="H73" i="2" s="1"/>
  <c r="G523" i="1"/>
  <c r="G73" i="2" s="1"/>
  <c r="F523" i="1"/>
  <c r="F73" i="2" s="1"/>
  <c r="E523" i="1"/>
  <c r="E73" i="2" s="1"/>
  <c r="D523" i="1"/>
  <c r="D73" i="2" s="1"/>
  <c r="C523" i="1"/>
  <c r="M522"/>
  <c r="M72" i="2" s="1"/>
  <c r="L522" i="1"/>
  <c r="L72" i="2" s="1"/>
  <c r="K522" i="1"/>
  <c r="K72" i="2" s="1"/>
  <c r="J522" i="1"/>
  <c r="J72" i="2" s="1"/>
  <c r="I522" i="1"/>
  <c r="I72" i="2" s="1"/>
  <c r="H522" i="1"/>
  <c r="H72" i="2" s="1"/>
  <c r="G522" i="1"/>
  <c r="G72" i="2" s="1"/>
  <c r="F522" i="1"/>
  <c r="F72" i="2" s="1"/>
  <c r="E522" i="1"/>
  <c r="E72" i="2" s="1"/>
  <c r="D522" i="1"/>
  <c r="D72" i="2" s="1"/>
  <c r="C522" i="1"/>
  <c r="N522" s="1"/>
  <c r="N72" i="2" s="1"/>
  <c r="M521" i="1"/>
  <c r="M71" i="2" s="1"/>
  <c r="L521" i="1"/>
  <c r="L71" i="2" s="1"/>
  <c r="K521" i="1"/>
  <c r="K71" i="2" s="1"/>
  <c r="J521" i="1"/>
  <c r="J71" i="2" s="1"/>
  <c r="I521" i="1"/>
  <c r="I71" i="2" s="1"/>
  <c r="H521" i="1"/>
  <c r="H71" i="2" s="1"/>
  <c r="G521" i="1"/>
  <c r="G71" i="2" s="1"/>
  <c r="F521" i="1"/>
  <c r="F71" i="2" s="1"/>
  <c r="E521" i="1"/>
  <c r="E71" i="2" s="1"/>
  <c r="D521" i="1"/>
  <c r="D71" i="2" s="1"/>
  <c r="C521" i="1"/>
  <c r="M520"/>
  <c r="M70" i="2" s="1"/>
  <c r="L520" i="1"/>
  <c r="L70" i="2" s="1"/>
  <c r="K520" i="1"/>
  <c r="K70" i="2" s="1"/>
  <c r="J520" i="1"/>
  <c r="J70" i="2" s="1"/>
  <c r="I520" i="1"/>
  <c r="I70" i="2" s="1"/>
  <c r="H520" i="1"/>
  <c r="H70" i="2" s="1"/>
  <c r="G520" i="1"/>
  <c r="G70" i="2" s="1"/>
  <c r="F520" i="1"/>
  <c r="F70" i="2" s="1"/>
  <c r="E520" i="1"/>
  <c r="E70" i="2" s="1"/>
  <c r="D520" i="1"/>
  <c r="D70" i="2" s="1"/>
  <c r="C520" i="1"/>
  <c r="N520" s="1"/>
  <c r="N70" i="2" s="1"/>
  <c r="M519" i="1"/>
  <c r="M69" i="2" s="1"/>
  <c r="L519" i="1"/>
  <c r="L69" i="2" s="1"/>
  <c r="K519" i="1"/>
  <c r="K69" i="2" s="1"/>
  <c r="J519" i="1"/>
  <c r="J69" i="2" s="1"/>
  <c r="I519" i="1"/>
  <c r="I69" i="2" s="1"/>
  <c r="H519" i="1"/>
  <c r="H69" i="2" s="1"/>
  <c r="G519" i="1"/>
  <c r="G69" i="2" s="1"/>
  <c r="F519" i="1"/>
  <c r="F69" i="2" s="1"/>
  <c r="E519" i="1"/>
  <c r="E69" i="2" s="1"/>
  <c r="D519" i="1"/>
  <c r="D69" i="2" s="1"/>
  <c r="C519" i="1"/>
  <c r="M518"/>
  <c r="M68" i="2" s="1"/>
  <c r="L518" i="1"/>
  <c r="L68" i="2" s="1"/>
  <c r="K518" i="1"/>
  <c r="K68" i="2" s="1"/>
  <c r="J518" i="1"/>
  <c r="J68" i="2" s="1"/>
  <c r="I518" i="1"/>
  <c r="I68" i="2" s="1"/>
  <c r="H518" i="1"/>
  <c r="H68" i="2" s="1"/>
  <c r="G518" i="1"/>
  <c r="G68" i="2" s="1"/>
  <c r="F518" i="1"/>
  <c r="F68" i="2" s="1"/>
  <c r="E518" i="1"/>
  <c r="E68" i="2" s="1"/>
  <c r="D518" i="1"/>
  <c r="D68" i="2" s="1"/>
  <c r="C518" i="1"/>
  <c r="N518" s="1"/>
  <c r="N68" i="2" s="1"/>
  <c r="M517" i="1"/>
  <c r="M67" i="2" s="1"/>
  <c r="L517" i="1"/>
  <c r="L67" i="2" s="1"/>
  <c r="K517" i="1"/>
  <c r="K67" i="2" s="1"/>
  <c r="J517" i="1"/>
  <c r="J67" i="2" s="1"/>
  <c r="I517" i="1"/>
  <c r="I67" i="2" s="1"/>
  <c r="H517" i="1"/>
  <c r="H67" i="2" s="1"/>
  <c r="G517" i="1"/>
  <c r="G67" i="2" s="1"/>
  <c r="F517" i="1"/>
  <c r="F67" i="2" s="1"/>
  <c r="E517" i="1"/>
  <c r="E67" i="2" s="1"/>
  <c r="D517" i="1"/>
  <c r="D67" i="2" s="1"/>
  <c r="C517" i="1"/>
  <c r="M516"/>
  <c r="M66" i="2" s="1"/>
  <c r="L516" i="1"/>
  <c r="L66" i="2" s="1"/>
  <c r="K516" i="1"/>
  <c r="K66" i="2" s="1"/>
  <c r="J516" i="1"/>
  <c r="J66" i="2" s="1"/>
  <c r="I516" i="1"/>
  <c r="I66" i="2" s="1"/>
  <c r="H516" i="1"/>
  <c r="H66" i="2" s="1"/>
  <c r="G516" i="1"/>
  <c r="G66" i="2" s="1"/>
  <c r="F516" i="1"/>
  <c r="F66" i="2" s="1"/>
  <c r="E516" i="1"/>
  <c r="E66" i="2" s="1"/>
  <c r="D516" i="1"/>
  <c r="D66" i="2" s="1"/>
  <c r="C516" i="1"/>
  <c r="N516" s="1"/>
  <c r="N66" i="2" s="1"/>
  <c r="M515" i="1"/>
  <c r="M65" i="2" s="1"/>
  <c r="L515" i="1"/>
  <c r="L65" i="2" s="1"/>
  <c r="K515" i="1"/>
  <c r="K65" i="2" s="1"/>
  <c r="J515" i="1"/>
  <c r="J65" i="2" s="1"/>
  <c r="I515" i="1"/>
  <c r="I65" i="2" s="1"/>
  <c r="H515" i="1"/>
  <c r="H65" i="2" s="1"/>
  <c r="G515" i="1"/>
  <c r="G65" i="2" s="1"/>
  <c r="F515" i="1"/>
  <c r="F65" i="2" s="1"/>
  <c r="E515" i="1"/>
  <c r="E65" i="2" s="1"/>
  <c r="D515" i="1"/>
  <c r="D65" i="2" s="1"/>
  <c r="C515" i="1"/>
  <c r="M514"/>
  <c r="M64" i="2" s="1"/>
  <c r="L514" i="1"/>
  <c r="L64" i="2" s="1"/>
  <c r="K514" i="1"/>
  <c r="K64" i="2" s="1"/>
  <c r="J514" i="1"/>
  <c r="J64" i="2" s="1"/>
  <c r="I514" i="1"/>
  <c r="I64" i="2" s="1"/>
  <c r="H514" i="1"/>
  <c r="H64" i="2" s="1"/>
  <c r="G514" i="1"/>
  <c r="G64" i="2" s="1"/>
  <c r="F514" i="1"/>
  <c r="F64" i="2" s="1"/>
  <c r="E514" i="1"/>
  <c r="E64" i="2" s="1"/>
  <c r="D514" i="1"/>
  <c r="D64" i="2" s="1"/>
  <c r="C514" i="1"/>
  <c r="N514" s="1"/>
  <c r="N64" i="2" s="1"/>
  <c r="M513" i="1"/>
  <c r="M63" i="2" s="1"/>
  <c r="L513" i="1"/>
  <c r="L63" i="2" s="1"/>
  <c r="K513" i="1"/>
  <c r="K63" i="2" s="1"/>
  <c r="J513" i="1"/>
  <c r="J63" i="2" s="1"/>
  <c r="I513" i="1"/>
  <c r="I63" i="2" s="1"/>
  <c r="H513" i="1"/>
  <c r="H63" i="2" s="1"/>
  <c r="G513" i="1"/>
  <c r="G63" i="2" s="1"/>
  <c r="F513" i="1"/>
  <c r="F63" i="2" s="1"/>
  <c r="E513" i="1"/>
  <c r="E63" i="2" s="1"/>
  <c r="D513" i="1"/>
  <c r="D63" i="2" s="1"/>
  <c r="C513" i="1"/>
  <c r="N513" s="1"/>
  <c r="N63" i="2" s="1"/>
  <c r="M512" i="1"/>
  <c r="M62" i="2" s="1"/>
  <c r="L512" i="1"/>
  <c r="L62" i="2" s="1"/>
  <c r="K512" i="1"/>
  <c r="K62" i="2" s="1"/>
  <c r="J512" i="1"/>
  <c r="J62" i="2" s="1"/>
  <c r="I512" i="1"/>
  <c r="I62" i="2" s="1"/>
  <c r="H512" i="1"/>
  <c r="H62" i="2" s="1"/>
  <c r="G512" i="1"/>
  <c r="G62" i="2" s="1"/>
  <c r="F512" i="1"/>
  <c r="F62" i="2" s="1"/>
  <c r="E512" i="1"/>
  <c r="E62" i="2" s="1"/>
  <c r="D512" i="1"/>
  <c r="D62" i="2" s="1"/>
  <c r="C512" i="1"/>
  <c r="N512" s="1"/>
  <c r="N62" i="2" s="1"/>
  <c r="M511" i="1"/>
  <c r="M61" i="2" s="1"/>
  <c r="L511" i="1"/>
  <c r="L61" i="2" s="1"/>
  <c r="K511" i="1"/>
  <c r="K61" i="2" s="1"/>
  <c r="J511" i="1"/>
  <c r="J61" i="2" s="1"/>
  <c r="I511" i="1"/>
  <c r="I61" i="2" s="1"/>
  <c r="H511" i="1"/>
  <c r="H61" i="2" s="1"/>
  <c r="G511" i="1"/>
  <c r="G61" i="2" s="1"/>
  <c r="F511" i="1"/>
  <c r="F61" i="2" s="1"/>
  <c r="E511" i="1"/>
  <c r="E61" i="2" s="1"/>
  <c r="D511" i="1"/>
  <c r="D61" i="2" s="1"/>
  <c r="C511" i="1"/>
  <c r="N511" s="1"/>
  <c r="N61" i="2" s="1"/>
  <c r="M510" i="1"/>
  <c r="M60" i="2" s="1"/>
  <c r="L510" i="1"/>
  <c r="L60" i="2" s="1"/>
  <c r="K510" i="1"/>
  <c r="K60" i="2" s="1"/>
  <c r="J510" i="1"/>
  <c r="J60" i="2" s="1"/>
  <c r="I510" i="1"/>
  <c r="I60" i="2" s="1"/>
  <c r="H510" i="1"/>
  <c r="H60" i="2" s="1"/>
  <c r="G510" i="1"/>
  <c r="G60" i="2" s="1"/>
  <c r="F510" i="1"/>
  <c r="F60" i="2" s="1"/>
  <c r="E510" i="1"/>
  <c r="E60" i="2" s="1"/>
  <c r="D510" i="1"/>
  <c r="D60" i="2" s="1"/>
  <c r="C510" i="1"/>
  <c r="N510" s="1"/>
  <c r="N60" i="2" s="1"/>
  <c r="M509" i="1"/>
  <c r="M59" i="2" s="1"/>
  <c r="L509" i="1"/>
  <c r="L59" i="2" s="1"/>
  <c r="K509" i="1"/>
  <c r="K59" i="2" s="1"/>
  <c r="J509" i="1"/>
  <c r="J59" i="2" s="1"/>
  <c r="I509" i="1"/>
  <c r="I59" i="2" s="1"/>
  <c r="H509" i="1"/>
  <c r="H59" i="2" s="1"/>
  <c r="G509" i="1"/>
  <c r="G59" i="2" s="1"/>
  <c r="F509" i="1"/>
  <c r="F59" i="2" s="1"/>
  <c r="E509" i="1"/>
  <c r="E59" i="2" s="1"/>
  <c r="D509" i="1"/>
  <c r="D59" i="2" s="1"/>
  <c r="C509" i="1"/>
  <c r="M508"/>
  <c r="M58" i="2" s="1"/>
  <c r="L508" i="1"/>
  <c r="L58" i="2" s="1"/>
  <c r="K508" i="1"/>
  <c r="K58" i="2" s="1"/>
  <c r="J508" i="1"/>
  <c r="J58" i="2" s="1"/>
  <c r="I508" i="1"/>
  <c r="I58" i="2" s="1"/>
  <c r="H508" i="1"/>
  <c r="H58" i="2" s="1"/>
  <c r="G508" i="1"/>
  <c r="G58" i="2" s="1"/>
  <c r="F508" i="1"/>
  <c r="F58" i="2" s="1"/>
  <c r="E508" i="1"/>
  <c r="E58" i="2" s="1"/>
  <c r="D508" i="1"/>
  <c r="D58" i="2" s="1"/>
  <c r="C508" i="1"/>
  <c r="N508" s="1"/>
  <c r="N58" i="2" s="1"/>
  <c r="M507" i="1"/>
  <c r="M57" i="2" s="1"/>
  <c r="L507" i="1"/>
  <c r="L57" i="2" s="1"/>
  <c r="K507" i="1"/>
  <c r="K57" i="2" s="1"/>
  <c r="J507" i="1"/>
  <c r="J57" i="2" s="1"/>
  <c r="I507" i="1"/>
  <c r="I57" i="2" s="1"/>
  <c r="H507" i="1"/>
  <c r="H57" i="2" s="1"/>
  <c r="G507" i="1"/>
  <c r="G57" i="2" s="1"/>
  <c r="F507" i="1"/>
  <c r="F57" i="2" s="1"/>
  <c r="E507" i="1"/>
  <c r="E57" i="2" s="1"/>
  <c r="D507" i="1"/>
  <c r="D57" i="2" s="1"/>
  <c r="C507" i="1"/>
  <c r="N507" s="1"/>
  <c r="N57" i="2" s="1"/>
  <c r="M506" i="1"/>
  <c r="M56" i="2" s="1"/>
  <c r="L506" i="1"/>
  <c r="L56" i="2" s="1"/>
  <c r="K506" i="1"/>
  <c r="K56" i="2" s="1"/>
  <c r="J506" i="1"/>
  <c r="J56" i="2" s="1"/>
  <c r="I506" i="1"/>
  <c r="I56" i="2" s="1"/>
  <c r="H506" i="1"/>
  <c r="H56" i="2" s="1"/>
  <c r="G506" i="1"/>
  <c r="G56" i="2" s="1"/>
  <c r="F506" i="1"/>
  <c r="F56" i="2" s="1"/>
  <c r="E506" i="1"/>
  <c r="E56" i="2" s="1"/>
  <c r="D506" i="1"/>
  <c r="D56" i="2" s="1"/>
  <c r="C506" i="1"/>
  <c r="N506" s="1"/>
  <c r="N56" i="2" s="1"/>
  <c r="M505" i="1"/>
  <c r="M55" i="2" s="1"/>
  <c r="L505" i="1"/>
  <c r="L55" i="2" s="1"/>
  <c r="K505" i="1"/>
  <c r="K55" i="2" s="1"/>
  <c r="J505" i="1"/>
  <c r="J55" i="2" s="1"/>
  <c r="I505" i="1"/>
  <c r="I55" i="2" s="1"/>
  <c r="H505" i="1"/>
  <c r="H55" i="2" s="1"/>
  <c r="G505" i="1"/>
  <c r="G55" i="2" s="1"/>
  <c r="F505" i="1"/>
  <c r="F55" i="2" s="1"/>
  <c r="E505" i="1"/>
  <c r="E55" i="2" s="1"/>
  <c r="C505" i="1"/>
  <c r="N505" s="1"/>
  <c r="N55" i="2" s="1"/>
  <c r="M504" i="1"/>
  <c r="M54" i="2" s="1"/>
  <c r="L504" i="1"/>
  <c r="L54" i="2" s="1"/>
  <c r="K504" i="1"/>
  <c r="K54" i="2" s="1"/>
  <c r="J504" i="1"/>
  <c r="J54" i="2" s="1"/>
  <c r="I504" i="1"/>
  <c r="I54" i="2" s="1"/>
  <c r="H504" i="1"/>
  <c r="H54" i="2" s="1"/>
  <c r="G504" i="1"/>
  <c r="G54" i="2" s="1"/>
  <c r="F504" i="1"/>
  <c r="F54" i="2" s="1"/>
  <c r="E504" i="1"/>
  <c r="E54" i="2" s="1"/>
  <c r="D504" i="1"/>
  <c r="D54" i="2" s="1"/>
  <c r="C504" i="1"/>
  <c r="N504" s="1"/>
  <c r="N54" i="2" s="1"/>
  <c r="M503" i="1"/>
  <c r="M53" i="2" s="1"/>
  <c r="L503" i="1"/>
  <c r="L53" i="2" s="1"/>
  <c r="K503" i="1"/>
  <c r="K53" i="2" s="1"/>
  <c r="J503" i="1"/>
  <c r="J53" i="2" s="1"/>
  <c r="I503" i="1"/>
  <c r="I53" i="2" s="1"/>
  <c r="H503" i="1"/>
  <c r="H53" i="2" s="1"/>
  <c r="G503" i="1"/>
  <c r="G53" i="2" s="1"/>
  <c r="F503" i="1"/>
  <c r="F53" i="2" s="1"/>
  <c r="E503" i="1"/>
  <c r="E53" i="2" s="1"/>
  <c r="D503" i="1"/>
  <c r="D53" i="2" s="1"/>
  <c r="C503" i="1"/>
  <c r="N503" s="1"/>
  <c r="N53" i="2" s="1"/>
  <c r="M502" i="1"/>
  <c r="M52" i="2" s="1"/>
  <c r="L502" i="1"/>
  <c r="L52" i="2" s="1"/>
  <c r="K502" i="1"/>
  <c r="K52" i="2" s="1"/>
  <c r="J502" i="1"/>
  <c r="J52" i="2" s="1"/>
  <c r="I502" i="1"/>
  <c r="I52" i="2" s="1"/>
  <c r="H502" i="1"/>
  <c r="H52" i="2" s="1"/>
  <c r="G502" i="1"/>
  <c r="G52" i="2" s="1"/>
  <c r="F502" i="1"/>
  <c r="F52" i="2" s="1"/>
  <c r="E502" i="1"/>
  <c r="E52" i="2" s="1"/>
  <c r="D502" i="1"/>
  <c r="D52" i="2" s="1"/>
  <c r="C502" i="1"/>
  <c r="N502" s="1"/>
  <c r="N52" i="2" s="1"/>
  <c r="M501" i="1"/>
  <c r="M51" i="2" s="1"/>
  <c r="L501" i="1"/>
  <c r="L51" i="2" s="1"/>
  <c r="K501" i="1"/>
  <c r="K51" i="2" s="1"/>
  <c r="J501" i="1"/>
  <c r="J51" i="2" s="1"/>
  <c r="I501" i="1"/>
  <c r="I51" i="2" s="1"/>
  <c r="H501" i="1"/>
  <c r="H51" i="2" s="1"/>
  <c r="G501" i="1"/>
  <c r="G51" i="2" s="1"/>
  <c r="F501" i="1"/>
  <c r="F51" i="2" s="1"/>
  <c r="E501" i="1"/>
  <c r="E51" i="2" s="1"/>
  <c r="D501" i="1"/>
  <c r="D51" i="2" s="1"/>
  <c r="C501" i="1"/>
  <c r="N501" s="1"/>
  <c r="N51" i="2" s="1"/>
  <c r="M500" i="1"/>
  <c r="M50" i="2" s="1"/>
  <c r="L500" i="1"/>
  <c r="L50" i="2" s="1"/>
  <c r="K500" i="1"/>
  <c r="K50" i="2" s="1"/>
  <c r="J500" i="1"/>
  <c r="J50" i="2" s="1"/>
  <c r="I500" i="1"/>
  <c r="I50" i="2" s="1"/>
  <c r="H500" i="1"/>
  <c r="H50" i="2" s="1"/>
  <c r="G500" i="1"/>
  <c r="G50" i="2" s="1"/>
  <c r="F500" i="1"/>
  <c r="F50" i="2" s="1"/>
  <c r="E500" i="1"/>
  <c r="E50" i="2" s="1"/>
  <c r="D500" i="1"/>
  <c r="D50" i="2" s="1"/>
  <c r="C500" i="1"/>
  <c r="N500" s="1"/>
  <c r="N50" i="2" s="1"/>
  <c r="M499" i="1"/>
  <c r="M49" i="2" s="1"/>
  <c r="L499" i="1"/>
  <c r="L49" i="2" s="1"/>
  <c r="K499" i="1"/>
  <c r="K49" i="2" s="1"/>
  <c r="J499" i="1"/>
  <c r="J49" i="2" s="1"/>
  <c r="I499" i="1"/>
  <c r="I49" i="2" s="1"/>
  <c r="H499" i="1"/>
  <c r="H49" i="2" s="1"/>
  <c r="G499" i="1"/>
  <c r="G49" i="2" s="1"/>
  <c r="F499" i="1"/>
  <c r="F49" i="2" s="1"/>
  <c r="E499" i="1"/>
  <c r="E49" i="2" s="1"/>
  <c r="D499" i="1"/>
  <c r="D49" i="2" s="1"/>
  <c r="C499" i="1"/>
  <c r="N499" s="1"/>
  <c r="N49" i="2" s="1"/>
  <c r="M498" i="1"/>
  <c r="M48" i="2" s="1"/>
  <c r="L498" i="1"/>
  <c r="L48" i="2" s="1"/>
  <c r="K498" i="1"/>
  <c r="K48" i="2" s="1"/>
  <c r="J498" i="1"/>
  <c r="J48" i="2" s="1"/>
  <c r="I498" i="1"/>
  <c r="I48" i="2" s="1"/>
  <c r="H498" i="1"/>
  <c r="H48" i="2" s="1"/>
  <c r="G498" i="1"/>
  <c r="G48" i="2" s="1"/>
  <c r="F498" i="1"/>
  <c r="F48" i="2" s="1"/>
  <c r="E498" i="1"/>
  <c r="E48" i="2" s="1"/>
  <c r="D498" i="1"/>
  <c r="D48" i="2" s="1"/>
  <c r="C498" i="1"/>
  <c r="N498" s="1"/>
  <c r="N48" i="2" s="1"/>
  <c r="M497" i="1"/>
  <c r="M47" i="2" s="1"/>
  <c r="L497" i="1"/>
  <c r="L47" i="2" s="1"/>
  <c r="K497" i="1"/>
  <c r="K47" i="2" s="1"/>
  <c r="J497" i="1"/>
  <c r="J47" i="2" s="1"/>
  <c r="I497" i="1"/>
  <c r="I47" i="2" s="1"/>
  <c r="H497" i="1"/>
  <c r="H47" i="2" s="1"/>
  <c r="G497" i="1"/>
  <c r="G47" i="2" s="1"/>
  <c r="F497" i="1"/>
  <c r="F47" i="2" s="1"/>
  <c r="E497" i="1"/>
  <c r="E47" i="2" s="1"/>
  <c r="D497" i="1"/>
  <c r="D47" i="2" s="1"/>
  <c r="C497" i="1"/>
  <c r="N497" s="1"/>
  <c r="N47" i="2" s="1"/>
  <c r="M496" i="1"/>
  <c r="M46" i="2" s="1"/>
  <c r="L496" i="1"/>
  <c r="L46" i="2" s="1"/>
  <c r="K496" i="1"/>
  <c r="K46" i="2" s="1"/>
  <c r="J496" i="1"/>
  <c r="J46" i="2" s="1"/>
  <c r="I496" i="1"/>
  <c r="I46" i="2" s="1"/>
  <c r="H496" i="1"/>
  <c r="H46" i="2" s="1"/>
  <c r="G496" i="1"/>
  <c r="G46" i="2" s="1"/>
  <c r="F496" i="1"/>
  <c r="F46" i="2" s="1"/>
  <c r="E496" i="1"/>
  <c r="E46" i="2" s="1"/>
  <c r="D496" i="1"/>
  <c r="D46" i="2" s="1"/>
  <c r="C496" i="1"/>
  <c r="N496" s="1"/>
  <c r="N46" i="2" s="1"/>
  <c r="M495" i="1"/>
  <c r="M45" i="2" s="1"/>
  <c r="L495" i="1"/>
  <c r="L45" i="2" s="1"/>
  <c r="K495" i="1"/>
  <c r="K45" i="2" s="1"/>
  <c r="J495" i="1"/>
  <c r="J45" i="2" s="1"/>
  <c r="I495" i="1"/>
  <c r="I45" i="2" s="1"/>
  <c r="H495" i="1"/>
  <c r="H45" i="2" s="1"/>
  <c r="G495" i="1"/>
  <c r="G45" i="2" s="1"/>
  <c r="F495" i="1"/>
  <c r="F45" i="2" s="1"/>
  <c r="E495" i="1"/>
  <c r="E45" i="2" s="1"/>
  <c r="D495" i="1"/>
  <c r="D45" i="2" s="1"/>
  <c r="C495" i="1"/>
  <c r="N495" s="1"/>
  <c r="N45" i="2" s="1"/>
  <c r="M494" i="1"/>
  <c r="M44" i="2" s="1"/>
  <c r="L494" i="1"/>
  <c r="L44" i="2" s="1"/>
  <c r="K494" i="1"/>
  <c r="K44" i="2" s="1"/>
  <c r="J494" i="1"/>
  <c r="J44" i="2" s="1"/>
  <c r="I494" i="1"/>
  <c r="I44" i="2" s="1"/>
  <c r="H494" i="1"/>
  <c r="H44" i="2" s="1"/>
  <c r="G494" i="1"/>
  <c r="G44" i="2" s="1"/>
  <c r="F494" i="1"/>
  <c r="F44" i="2" s="1"/>
  <c r="E494" i="1"/>
  <c r="E44" i="2" s="1"/>
  <c r="D494" i="1"/>
  <c r="D44" i="2" s="1"/>
  <c r="C494" i="1"/>
  <c r="N494" s="1"/>
  <c r="N44" i="2" s="1"/>
  <c r="M493" i="1"/>
  <c r="M43" i="2" s="1"/>
  <c r="L493" i="1"/>
  <c r="L43" i="2" s="1"/>
  <c r="K493" i="1"/>
  <c r="K43" i="2" s="1"/>
  <c r="J493" i="1"/>
  <c r="J43" i="2" s="1"/>
  <c r="I493" i="1"/>
  <c r="I43" i="2" s="1"/>
  <c r="H493" i="1"/>
  <c r="H43" i="2" s="1"/>
  <c r="G493" i="1"/>
  <c r="G43" i="2" s="1"/>
  <c r="F493" i="1"/>
  <c r="F43" i="2" s="1"/>
  <c r="E493" i="1"/>
  <c r="E43" i="2" s="1"/>
  <c r="D493" i="1"/>
  <c r="D43" i="2" s="1"/>
  <c r="C493" i="1"/>
  <c r="N493" s="1"/>
  <c r="N43" i="2" s="1"/>
  <c r="M492" i="1"/>
  <c r="M42" i="2" s="1"/>
  <c r="L492" i="1"/>
  <c r="L42" i="2" s="1"/>
  <c r="K492" i="1"/>
  <c r="K42" i="2" s="1"/>
  <c r="J492" i="1"/>
  <c r="J42" i="2" s="1"/>
  <c r="I492" i="1"/>
  <c r="I42" i="2" s="1"/>
  <c r="H492" i="1"/>
  <c r="H42" i="2" s="1"/>
  <c r="G492" i="1"/>
  <c r="G42" i="2" s="1"/>
  <c r="C98" s="1"/>
  <c r="F492" i="1"/>
  <c r="F42" i="2" s="1"/>
  <c r="E492" i="1"/>
  <c r="E42" i="2" s="1"/>
  <c r="D492" i="1"/>
  <c r="D42" i="2" s="1"/>
  <c r="C492" i="1"/>
  <c r="N492" s="1"/>
  <c r="N42" i="2" s="1"/>
  <c r="D98" s="1"/>
  <c r="M491" i="1"/>
  <c r="M41" i="2" s="1"/>
  <c r="L491" i="1"/>
  <c r="L41" i="2" s="1"/>
  <c r="K491" i="1"/>
  <c r="K41" i="2" s="1"/>
  <c r="J491" i="1"/>
  <c r="J41" i="2" s="1"/>
  <c r="I491" i="1"/>
  <c r="I41" i="2" s="1"/>
  <c r="H491" i="1"/>
  <c r="H41" i="2" s="1"/>
  <c r="G491" i="1"/>
  <c r="G41" i="2" s="1"/>
  <c r="F491" i="1"/>
  <c r="F41" i="2" s="1"/>
  <c r="E491" i="1"/>
  <c r="E41" i="2" s="1"/>
  <c r="D491" i="1"/>
  <c r="D41" i="2" s="1"/>
  <c r="C491" i="1"/>
  <c r="M490"/>
  <c r="M40" i="2" s="1"/>
  <c r="L490" i="1"/>
  <c r="L40" i="2" s="1"/>
  <c r="K490" i="1"/>
  <c r="K40" i="2" s="1"/>
  <c r="J490" i="1"/>
  <c r="J40" i="2" s="1"/>
  <c r="I490" i="1"/>
  <c r="I40" i="2" s="1"/>
  <c r="H490" i="1"/>
  <c r="H40" i="2" s="1"/>
  <c r="G490" i="1"/>
  <c r="G40" i="2" s="1"/>
  <c r="F490" i="1"/>
  <c r="F40" i="2" s="1"/>
  <c r="E490" i="1"/>
  <c r="E40" i="2" s="1"/>
  <c r="D490" i="1"/>
  <c r="D40" i="2" s="1"/>
  <c r="C490" i="1"/>
  <c r="N490" s="1"/>
  <c r="N40" i="2" s="1"/>
  <c r="M489" i="1"/>
  <c r="M39" i="2" s="1"/>
  <c r="L489" i="1"/>
  <c r="L39" i="2" s="1"/>
  <c r="K489" i="1"/>
  <c r="K39" i="2" s="1"/>
  <c r="J489" i="1"/>
  <c r="J39" i="2" s="1"/>
  <c r="I489" i="1"/>
  <c r="I39" i="2" s="1"/>
  <c r="H489" i="1"/>
  <c r="H39" i="2" s="1"/>
  <c r="G489" i="1"/>
  <c r="G39" i="2" s="1"/>
  <c r="F489" i="1"/>
  <c r="F39" i="2" s="1"/>
  <c r="E489" i="1"/>
  <c r="E39" i="2" s="1"/>
  <c r="D489" i="1"/>
  <c r="D39" i="2" s="1"/>
  <c r="C489" i="1"/>
  <c r="N489" s="1"/>
  <c r="N39" i="2" s="1"/>
  <c r="M488" i="1"/>
  <c r="M38" i="2" s="1"/>
  <c r="L488" i="1"/>
  <c r="L38" i="2" s="1"/>
  <c r="K488" i="1"/>
  <c r="K38" i="2" s="1"/>
  <c r="J488" i="1"/>
  <c r="J38" i="2" s="1"/>
  <c r="I488" i="1"/>
  <c r="I38" i="2" s="1"/>
  <c r="H488" i="1"/>
  <c r="H38" i="2" s="1"/>
  <c r="G488" i="1"/>
  <c r="G38" i="2" s="1"/>
  <c r="F488" i="1"/>
  <c r="F38" i="2" s="1"/>
  <c r="E488" i="1"/>
  <c r="E38" i="2" s="1"/>
  <c r="D488" i="1"/>
  <c r="D38" i="2" s="1"/>
  <c r="C488" i="1"/>
  <c r="N488" s="1"/>
  <c r="N38" i="2" s="1"/>
  <c r="M487" i="1"/>
  <c r="M37" i="2" s="1"/>
  <c r="L487" i="1"/>
  <c r="L37" i="2" s="1"/>
  <c r="K487" i="1"/>
  <c r="K37" i="2" s="1"/>
  <c r="J487" i="1"/>
  <c r="J37" i="2" s="1"/>
  <c r="I487" i="1"/>
  <c r="I37" i="2" s="1"/>
  <c r="H487" i="1"/>
  <c r="H37" i="2" s="1"/>
  <c r="G487" i="1"/>
  <c r="G37" i="2" s="1"/>
  <c r="F487" i="1"/>
  <c r="F37" i="2" s="1"/>
  <c r="E487" i="1"/>
  <c r="E37" i="2" s="1"/>
  <c r="D487" i="1"/>
  <c r="D37" i="2" s="1"/>
  <c r="C487" i="1"/>
  <c r="N487" s="1"/>
  <c r="N37" i="2" s="1"/>
  <c r="M486" i="1"/>
  <c r="M36" i="2" s="1"/>
  <c r="L486" i="1"/>
  <c r="L36" i="2" s="1"/>
  <c r="K486" i="1"/>
  <c r="K36" i="2" s="1"/>
  <c r="J486" i="1"/>
  <c r="J36" i="2" s="1"/>
  <c r="I486" i="1"/>
  <c r="I36" i="2" s="1"/>
  <c r="H486" i="1"/>
  <c r="H36" i="2" s="1"/>
  <c r="G486" i="1"/>
  <c r="G36" i="2" s="1"/>
  <c r="F486" i="1"/>
  <c r="F36" i="2" s="1"/>
  <c r="E486" i="1"/>
  <c r="E36" i="2" s="1"/>
  <c r="D486" i="1"/>
  <c r="D36" i="2" s="1"/>
  <c r="C486" i="1"/>
  <c r="N486" s="1"/>
  <c r="N36" i="2" s="1"/>
  <c r="M485" i="1"/>
  <c r="M35" i="2" s="1"/>
  <c r="L485" i="1"/>
  <c r="L35" i="2" s="1"/>
  <c r="K485" i="1"/>
  <c r="K35" i="2" s="1"/>
  <c r="J485" i="1"/>
  <c r="J35" i="2" s="1"/>
  <c r="I485" i="1"/>
  <c r="I35" i="2" s="1"/>
  <c r="H485" i="1"/>
  <c r="H35" i="2" s="1"/>
  <c r="G485" i="1"/>
  <c r="G35" i="2" s="1"/>
  <c r="F485" i="1"/>
  <c r="F35" i="2" s="1"/>
  <c r="E485" i="1"/>
  <c r="E35" i="2" s="1"/>
  <c r="D485" i="1"/>
  <c r="D35" i="2" s="1"/>
  <c r="C485" i="1"/>
  <c r="N485" s="1"/>
  <c r="N35" i="2" s="1"/>
  <c r="M484" i="1"/>
  <c r="M34" i="2" s="1"/>
  <c r="L484" i="1"/>
  <c r="L34" i="2" s="1"/>
  <c r="K484" i="1"/>
  <c r="K34" i="2" s="1"/>
  <c r="J484" i="1"/>
  <c r="J34" i="2" s="1"/>
  <c r="I484" i="1"/>
  <c r="I34" i="2" s="1"/>
  <c r="H484" i="1"/>
  <c r="H34" i="2" s="1"/>
  <c r="G484" i="1"/>
  <c r="G34" i="2" s="1"/>
  <c r="C94" s="1"/>
  <c r="F484" i="1"/>
  <c r="F34" i="2" s="1"/>
  <c r="E484" i="1"/>
  <c r="E34" i="2" s="1"/>
  <c r="D484" i="1"/>
  <c r="D34" i="2" s="1"/>
  <c r="C484" i="1"/>
  <c r="N484" s="1"/>
  <c r="N34" i="2" s="1"/>
  <c r="D94" s="1"/>
  <c r="M483" i="1"/>
  <c r="M33" i="2" s="1"/>
  <c r="L483" i="1"/>
  <c r="L33" i="2" s="1"/>
  <c r="K483" i="1"/>
  <c r="K33" i="2" s="1"/>
  <c r="J483" i="1"/>
  <c r="J33" i="2" s="1"/>
  <c r="I483" i="1"/>
  <c r="I33" i="2" s="1"/>
  <c r="H483" i="1"/>
  <c r="H33" i="2" s="1"/>
  <c r="G483" i="1"/>
  <c r="G33" i="2" s="1"/>
  <c r="F483" i="1"/>
  <c r="F33" i="2" s="1"/>
  <c r="E483" i="1"/>
  <c r="E33" i="2" s="1"/>
  <c r="D483" i="1"/>
  <c r="D33" i="2" s="1"/>
  <c r="C483" i="1"/>
  <c r="N483" s="1"/>
  <c r="N33" i="2" s="1"/>
  <c r="M482" i="1"/>
  <c r="M32" i="2" s="1"/>
  <c r="L482" i="1"/>
  <c r="L32" i="2" s="1"/>
  <c r="K482" i="1"/>
  <c r="K32" i="2" s="1"/>
  <c r="J482" i="1"/>
  <c r="J32" i="2" s="1"/>
  <c r="I482" i="1"/>
  <c r="I32" i="2" s="1"/>
  <c r="H482" i="1"/>
  <c r="H32" i="2" s="1"/>
  <c r="G482" i="1"/>
  <c r="G32" i="2" s="1"/>
  <c r="F482" i="1"/>
  <c r="F32" i="2" s="1"/>
  <c r="E482" i="1"/>
  <c r="E32" i="2" s="1"/>
  <c r="D482" i="1"/>
  <c r="D32" i="2" s="1"/>
  <c r="C482" i="1"/>
  <c r="N482" s="1"/>
  <c r="N32" i="2" s="1"/>
  <c r="M481" i="1"/>
  <c r="M31" i="2" s="1"/>
  <c r="L481" i="1"/>
  <c r="L31" i="2" s="1"/>
  <c r="K481" i="1"/>
  <c r="K31" i="2" s="1"/>
  <c r="J481" i="1"/>
  <c r="J31" i="2" s="1"/>
  <c r="I481" i="1"/>
  <c r="I31" i="2" s="1"/>
  <c r="H481" i="1"/>
  <c r="H31" i="2" s="1"/>
  <c r="G481" i="1"/>
  <c r="G31" i="2" s="1"/>
  <c r="F481" i="1"/>
  <c r="F31" i="2" s="1"/>
  <c r="E481" i="1"/>
  <c r="E31" i="2" s="1"/>
  <c r="D481" i="1"/>
  <c r="D31" i="2" s="1"/>
  <c r="C481" i="1"/>
  <c r="N481" s="1"/>
  <c r="N31" i="2" s="1"/>
  <c r="M480" i="1"/>
  <c r="M30" i="2" s="1"/>
  <c r="L480" i="1"/>
  <c r="L30" i="2" s="1"/>
  <c r="K480" i="1"/>
  <c r="K30" i="2" s="1"/>
  <c r="J480" i="1"/>
  <c r="J30" i="2" s="1"/>
  <c r="I480" i="1"/>
  <c r="I30" i="2" s="1"/>
  <c r="H480" i="1"/>
  <c r="H30" i="2" s="1"/>
  <c r="G480" i="1"/>
  <c r="G30" i="2" s="1"/>
  <c r="C93" s="1"/>
  <c r="F480" i="1"/>
  <c r="F30" i="2" s="1"/>
  <c r="E480" i="1"/>
  <c r="E30" i="2" s="1"/>
  <c r="D480" i="1"/>
  <c r="D30" i="2" s="1"/>
  <c r="C480" i="1"/>
  <c r="N480" s="1"/>
  <c r="N30" i="2" s="1"/>
  <c r="D93" s="1"/>
  <c r="M479" i="1"/>
  <c r="M29" i="2" s="1"/>
  <c r="L479" i="1"/>
  <c r="L29" i="2" s="1"/>
  <c r="K479" i="1"/>
  <c r="K29" i="2" s="1"/>
  <c r="J479" i="1"/>
  <c r="J29" i="2" s="1"/>
  <c r="I479" i="1"/>
  <c r="I29" i="2" s="1"/>
  <c r="H479" i="1"/>
  <c r="H29" i="2" s="1"/>
  <c r="G479" i="1"/>
  <c r="G29" i="2" s="1"/>
  <c r="C92" s="1"/>
  <c r="F479" i="1"/>
  <c r="F29" i="2" s="1"/>
  <c r="E479" i="1"/>
  <c r="E29" i="2" s="1"/>
  <c r="D479" i="1"/>
  <c r="D29" i="2" s="1"/>
  <c r="C479" i="1"/>
  <c r="N479" s="1"/>
  <c r="N29" i="2" s="1"/>
  <c r="D92" s="1"/>
  <c r="M478" i="1"/>
  <c r="M28" i="2" s="1"/>
  <c r="L478" i="1"/>
  <c r="L28" i="2" s="1"/>
  <c r="K478" i="1"/>
  <c r="K28" i="2" s="1"/>
  <c r="J478" i="1"/>
  <c r="J28" i="2" s="1"/>
  <c r="I478" i="1"/>
  <c r="I28" i="2" s="1"/>
  <c r="H478" i="1"/>
  <c r="H28" i="2" s="1"/>
  <c r="G478" i="1"/>
  <c r="G28" i="2" s="1"/>
  <c r="C91" s="1"/>
  <c r="F478" i="1"/>
  <c r="F28" i="2" s="1"/>
  <c r="E478" i="1"/>
  <c r="E28" i="2" s="1"/>
  <c r="D478" i="1"/>
  <c r="D28" i="2" s="1"/>
  <c r="C478" i="1"/>
  <c r="N478" s="1"/>
  <c r="N28" i="2" s="1"/>
  <c r="D91" s="1"/>
  <c r="M477" i="1"/>
  <c r="M27" i="2" s="1"/>
  <c r="L477" i="1"/>
  <c r="L27" i="2" s="1"/>
  <c r="K477" i="1"/>
  <c r="K27" i="2" s="1"/>
  <c r="J477" i="1"/>
  <c r="J27" i="2" s="1"/>
  <c r="I477" i="1"/>
  <c r="I27" i="2" s="1"/>
  <c r="H477" i="1"/>
  <c r="H27" i="2" s="1"/>
  <c r="G477" i="1"/>
  <c r="G27" i="2" s="1"/>
  <c r="C90" s="1"/>
  <c r="F477" i="1"/>
  <c r="F27" i="2" s="1"/>
  <c r="E477" i="1"/>
  <c r="E27" i="2" s="1"/>
  <c r="D477" i="1"/>
  <c r="D27" i="2" s="1"/>
  <c r="C477" i="1"/>
  <c r="N477" s="1"/>
  <c r="N27" i="2" s="1"/>
  <c r="D90" s="1"/>
  <c r="M476" i="1"/>
  <c r="M26" i="2" s="1"/>
  <c r="L476" i="1"/>
  <c r="L26" i="2" s="1"/>
  <c r="K476" i="1"/>
  <c r="K26" i="2" s="1"/>
  <c r="J476" i="1"/>
  <c r="J26" i="2" s="1"/>
  <c r="I476" i="1"/>
  <c r="I26" i="2" s="1"/>
  <c r="H476" i="1"/>
  <c r="H26" i="2" s="1"/>
  <c r="G476" i="1"/>
  <c r="G26" i="2" s="1"/>
  <c r="C89" s="1"/>
  <c r="F476" i="1"/>
  <c r="F26" i="2" s="1"/>
  <c r="E476" i="1"/>
  <c r="E26" i="2" s="1"/>
  <c r="D476" i="1"/>
  <c r="D26" i="2" s="1"/>
  <c r="C476" i="1"/>
  <c r="N476" s="1"/>
  <c r="N26" i="2" s="1"/>
  <c r="D89" s="1"/>
  <c r="M475" i="1"/>
  <c r="M25" i="2" s="1"/>
  <c r="L475" i="1"/>
  <c r="L25" i="2" s="1"/>
  <c r="K475" i="1"/>
  <c r="K25" i="2" s="1"/>
  <c r="J475" i="1"/>
  <c r="J25" i="2" s="1"/>
  <c r="I475" i="1"/>
  <c r="I25" i="2" s="1"/>
  <c r="H475" i="1"/>
  <c r="H25" i="2" s="1"/>
  <c r="G475" i="1"/>
  <c r="G25" i="2" s="1"/>
  <c r="C88" s="1"/>
  <c r="F475" i="1"/>
  <c r="F25" i="2" s="1"/>
  <c r="E475" i="1"/>
  <c r="E25" i="2" s="1"/>
  <c r="D475" i="1"/>
  <c r="D25" i="2" s="1"/>
  <c r="C475" i="1"/>
  <c r="N475" s="1"/>
  <c r="N25" i="2" s="1"/>
  <c r="D88" s="1"/>
  <c r="M474" i="1"/>
  <c r="M24" i="2" s="1"/>
  <c r="L474" i="1"/>
  <c r="L24" i="2" s="1"/>
  <c r="K474" i="1"/>
  <c r="K24" i="2" s="1"/>
  <c r="J474" i="1"/>
  <c r="J24" i="2" s="1"/>
  <c r="I474" i="1"/>
  <c r="I24" i="2" s="1"/>
  <c r="H474" i="1"/>
  <c r="H24" i="2" s="1"/>
  <c r="G474" i="1"/>
  <c r="G24" i="2" s="1"/>
  <c r="C87" s="1"/>
  <c r="F474" i="1"/>
  <c r="F24" i="2" s="1"/>
  <c r="E474" i="1"/>
  <c r="E24" i="2" s="1"/>
  <c r="D474" i="1"/>
  <c r="D24" i="2" s="1"/>
  <c r="C474" i="1"/>
  <c r="N474" s="1"/>
  <c r="N24" i="2" s="1"/>
  <c r="D87" s="1"/>
  <c r="M473" i="1"/>
  <c r="M23" i="2" s="1"/>
  <c r="L473" i="1"/>
  <c r="L23" i="2" s="1"/>
  <c r="K473" i="1"/>
  <c r="K23" i="2" s="1"/>
  <c r="J473" i="1"/>
  <c r="J23" i="2" s="1"/>
  <c r="I473" i="1"/>
  <c r="I23" i="2" s="1"/>
  <c r="H473" i="1"/>
  <c r="H23" i="2" s="1"/>
  <c r="G473" i="1"/>
  <c r="G23" i="2" s="1"/>
  <c r="C86" s="1"/>
  <c r="F473" i="1"/>
  <c r="F23" i="2" s="1"/>
  <c r="E473" i="1"/>
  <c r="E23" i="2" s="1"/>
  <c r="D473" i="1"/>
  <c r="D23" i="2" s="1"/>
  <c r="C473" i="1"/>
  <c r="N473" s="1"/>
  <c r="N23" i="2" s="1"/>
  <c r="D86" s="1"/>
  <c r="M472" i="1"/>
  <c r="M22" i="2" s="1"/>
  <c r="L472" i="1"/>
  <c r="L22" i="2" s="1"/>
  <c r="K472" i="1"/>
  <c r="K22" i="2" s="1"/>
  <c r="J472" i="1"/>
  <c r="J22" i="2" s="1"/>
  <c r="I472" i="1"/>
  <c r="I22" i="2" s="1"/>
  <c r="H472" i="1"/>
  <c r="H22" i="2" s="1"/>
  <c r="G472" i="1"/>
  <c r="G22" i="2" s="1"/>
  <c r="C85" s="1"/>
  <c r="F472" i="1"/>
  <c r="F22" i="2" s="1"/>
  <c r="E472" i="1"/>
  <c r="E22" i="2" s="1"/>
  <c r="D472" i="1"/>
  <c r="D22" i="2" s="1"/>
  <c r="C472" i="1"/>
  <c r="N472" s="1"/>
  <c r="N22" i="2" s="1"/>
  <c r="D85" s="1"/>
  <c r="M471" i="1"/>
  <c r="M21" i="2" s="1"/>
  <c r="L471" i="1"/>
  <c r="L21" i="2" s="1"/>
  <c r="K471" i="1"/>
  <c r="K21" i="2" s="1"/>
  <c r="J471" i="1"/>
  <c r="J21" i="2" s="1"/>
  <c r="I471" i="1"/>
  <c r="I21" i="2" s="1"/>
  <c r="H471" i="1"/>
  <c r="H21" i="2" s="1"/>
  <c r="G471" i="1"/>
  <c r="G21" i="2" s="1"/>
  <c r="C84" s="1"/>
  <c r="F471" i="1"/>
  <c r="F21" i="2" s="1"/>
  <c r="E471" i="1"/>
  <c r="E21" i="2" s="1"/>
  <c r="D471" i="1"/>
  <c r="D21" i="2" s="1"/>
  <c r="C471" i="1"/>
  <c r="M470"/>
  <c r="M20" i="2" s="1"/>
  <c r="L470" i="1"/>
  <c r="L20" i="2" s="1"/>
  <c r="K470" i="1"/>
  <c r="K20" i="2" s="1"/>
  <c r="J470" i="1"/>
  <c r="J20" i="2" s="1"/>
  <c r="I470" i="1"/>
  <c r="I20" i="2" s="1"/>
  <c r="H470" i="1"/>
  <c r="H20" i="2" s="1"/>
  <c r="G470" i="1"/>
  <c r="G20" i="2" s="1"/>
  <c r="F470" i="1"/>
  <c r="F20" i="2" s="1"/>
  <c r="E470" i="1"/>
  <c r="E20" i="2" s="1"/>
  <c r="D470" i="1"/>
  <c r="D20" i="2" s="1"/>
  <c r="C470" i="1"/>
  <c r="N470" s="1"/>
  <c r="N20" i="2" s="1"/>
  <c r="M469" i="1"/>
  <c r="M19" i="2" s="1"/>
  <c r="L469" i="1"/>
  <c r="L19" i="2" s="1"/>
  <c r="K469" i="1"/>
  <c r="K19" i="2" s="1"/>
  <c r="J469" i="1"/>
  <c r="J19" i="2" s="1"/>
  <c r="I469" i="1"/>
  <c r="I19" i="2" s="1"/>
  <c r="H469" i="1"/>
  <c r="H19" i="2" s="1"/>
  <c r="G469" i="1"/>
  <c r="G19" i="2" s="1"/>
  <c r="F469" i="1"/>
  <c r="F19" i="2" s="1"/>
  <c r="E469" i="1"/>
  <c r="E19" i="2" s="1"/>
  <c r="D469" i="1"/>
  <c r="D19" i="2" s="1"/>
  <c r="C469" i="1"/>
  <c r="N469" s="1"/>
  <c r="N19" i="2" s="1"/>
  <c r="M468" i="1"/>
  <c r="M18" i="2" s="1"/>
  <c r="L468" i="1"/>
  <c r="L18" i="2" s="1"/>
  <c r="K468" i="1"/>
  <c r="K18" i="2" s="1"/>
  <c r="J468" i="1"/>
  <c r="J18" i="2" s="1"/>
  <c r="I468" i="1"/>
  <c r="I18" i="2" s="1"/>
  <c r="H468" i="1"/>
  <c r="H18" i="2" s="1"/>
  <c r="G468" i="1"/>
  <c r="G18" i="2" s="1"/>
  <c r="F468" i="1"/>
  <c r="F18" i="2" s="1"/>
  <c r="E468" i="1"/>
  <c r="E18" i="2" s="1"/>
  <c r="D468" i="1"/>
  <c r="D18" i="2" s="1"/>
  <c r="C468" i="1"/>
  <c r="N468" s="1"/>
  <c r="N18" i="2" s="1"/>
  <c r="M467" i="1"/>
  <c r="M17" i="2" s="1"/>
  <c r="L467" i="1"/>
  <c r="L17" i="2" s="1"/>
  <c r="K467" i="1"/>
  <c r="K17" i="2" s="1"/>
  <c r="J467" i="1"/>
  <c r="J17" i="2" s="1"/>
  <c r="I467" i="1"/>
  <c r="I17" i="2" s="1"/>
  <c r="H467" i="1"/>
  <c r="H17" i="2" s="1"/>
  <c r="G467" i="1"/>
  <c r="G17" i="2" s="1"/>
  <c r="F467" i="1"/>
  <c r="F17" i="2" s="1"/>
  <c r="E467" i="1"/>
  <c r="E17" i="2" s="1"/>
  <c r="D467" i="1"/>
  <c r="D17" i="2" s="1"/>
  <c r="C467" i="1"/>
  <c r="N467" s="1"/>
  <c r="N17" i="2" s="1"/>
  <c r="M466" i="1"/>
  <c r="M16" i="2" s="1"/>
  <c r="L466" i="1"/>
  <c r="L16" i="2" s="1"/>
  <c r="K466" i="1"/>
  <c r="K16" i="2" s="1"/>
  <c r="J466" i="1"/>
  <c r="J16" i="2" s="1"/>
  <c r="I466" i="1"/>
  <c r="I16" i="2" s="1"/>
  <c r="H466" i="1"/>
  <c r="H16" i="2" s="1"/>
  <c r="G466" i="1"/>
  <c r="G16" i="2" s="1"/>
  <c r="F466" i="1"/>
  <c r="F16" i="2" s="1"/>
  <c r="E466" i="1"/>
  <c r="E16" i="2" s="1"/>
  <c r="D466" i="1"/>
  <c r="D16" i="2" s="1"/>
  <c r="C466" i="1"/>
  <c r="N466" s="1"/>
  <c r="N16" i="2" s="1"/>
  <c r="M465" i="1"/>
  <c r="M15" i="2" s="1"/>
  <c r="L465" i="1"/>
  <c r="L15" i="2" s="1"/>
  <c r="K465" i="1"/>
  <c r="K15" i="2" s="1"/>
  <c r="J465" i="1"/>
  <c r="J15" i="2" s="1"/>
  <c r="I465" i="1"/>
  <c r="I15" i="2" s="1"/>
  <c r="H465" i="1"/>
  <c r="H15" i="2" s="1"/>
  <c r="G465" i="1"/>
  <c r="G15" i="2" s="1"/>
  <c r="F465" i="1"/>
  <c r="F15" i="2" s="1"/>
  <c r="E465" i="1"/>
  <c r="E15" i="2" s="1"/>
  <c r="D465" i="1"/>
  <c r="D15" i="2" s="1"/>
  <c r="C465" i="1"/>
  <c r="N465" s="1"/>
  <c r="N15" i="2" s="1"/>
  <c r="M464" i="1"/>
  <c r="M14" i="2" s="1"/>
  <c r="L464" i="1"/>
  <c r="L14" i="2" s="1"/>
  <c r="K464" i="1"/>
  <c r="K14" i="2" s="1"/>
  <c r="J464" i="1"/>
  <c r="J14" i="2" s="1"/>
  <c r="I464" i="1"/>
  <c r="I14" i="2" s="1"/>
  <c r="H464" i="1"/>
  <c r="H14" i="2" s="1"/>
  <c r="G464" i="1"/>
  <c r="G14" i="2" s="1"/>
  <c r="F464" i="1"/>
  <c r="F14" i="2" s="1"/>
  <c r="E464" i="1"/>
  <c r="E14" i="2" s="1"/>
  <c r="D464" i="1"/>
  <c r="D14" i="2" s="1"/>
  <c r="C464" i="1"/>
  <c r="N464" s="1"/>
  <c r="N14" i="2" s="1"/>
  <c r="M463" i="1"/>
  <c r="M13" i="2" s="1"/>
  <c r="L463" i="1"/>
  <c r="L13" i="2" s="1"/>
  <c r="K463" i="1"/>
  <c r="K13" i="2" s="1"/>
  <c r="J463" i="1"/>
  <c r="J13" i="2" s="1"/>
  <c r="I463" i="1"/>
  <c r="I13" i="2" s="1"/>
  <c r="H463" i="1"/>
  <c r="H13" i="2" s="1"/>
  <c r="G463" i="1"/>
  <c r="G13" i="2" s="1"/>
  <c r="F463" i="1"/>
  <c r="F13" i="2" s="1"/>
  <c r="E463" i="1"/>
  <c r="E13" i="2" s="1"/>
  <c r="D463" i="1"/>
  <c r="D13" i="2" s="1"/>
  <c r="C463" i="1"/>
  <c r="N463" s="1"/>
  <c r="N13" i="2" s="1"/>
  <c r="M462" i="1"/>
  <c r="M12" i="2" s="1"/>
  <c r="L462" i="1"/>
  <c r="L12" i="2" s="1"/>
  <c r="K462" i="1"/>
  <c r="K12" i="2" s="1"/>
  <c r="J462" i="1"/>
  <c r="J12" i="2" s="1"/>
  <c r="I462" i="1"/>
  <c r="I12" i="2" s="1"/>
  <c r="H462" i="1"/>
  <c r="H12" i="2" s="1"/>
  <c r="G462" i="1"/>
  <c r="G12" i="2" s="1"/>
  <c r="F462" i="1"/>
  <c r="F12" i="2" s="1"/>
  <c r="E462" i="1"/>
  <c r="E12" i="2" s="1"/>
  <c r="D462" i="1"/>
  <c r="D12" i="2" s="1"/>
  <c r="C462" i="1"/>
  <c r="N462" s="1"/>
  <c r="N12" i="2" s="1"/>
  <c r="N452" i="1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E99" i="2" l="1"/>
  <c r="E95"/>
  <c r="E96"/>
  <c r="C95"/>
  <c r="N471" i="1"/>
  <c r="N21" i="2" s="1"/>
  <c r="D84" s="1"/>
  <c r="D95" s="1"/>
  <c r="N491" i="1"/>
  <c r="N41" i="2" s="1"/>
  <c r="P79"/>
  <c r="O78"/>
  <c r="N525" i="1"/>
  <c r="N75" i="2" s="1"/>
  <c r="N515" i="1"/>
  <c r="N65" i="2" s="1"/>
  <c r="N519" i="1"/>
  <c r="N69" i="2" s="1"/>
  <c r="N521" i="1"/>
  <c r="N71" i="2" s="1"/>
  <c r="N523" i="1"/>
  <c r="N73" i="2" s="1"/>
  <c r="N509" i="1"/>
  <c r="N59" i="2" s="1"/>
  <c r="N517" i="1"/>
  <c r="N67" i="2" s="1"/>
  <c r="N526" i="1"/>
  <c r="N76" i="2" s="1"/>
  <c r="C12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3"/>
  <c r="D74"/>
  <c r="C76"/>
  <c r="C74"/>
  <c r="C72"/>
  <c r="C70"/>
  <c r="C68"/>
  <c r="C66"/>
  <c r="C6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P78" l="1"/>
  <c r="F97"/>
  <c r="F99" s="1"/>
  <c r="R37"/>
  <c r="C80" l="1"/>
  <c r="C79" s="1"/>
  <c r="C78" s="1"/>
  <c r="C77" l="1"/>
  <c r="N80"/>
  <c r="D96" s="1"/>
  <c r="N77"/>
  <c r="H80"/>
  <c r="H79" s="1"/>
  <c r="H78" s="1"/>
  <c r="M80"/>
  <c r="M79" s="1"/>
  <c r="M78" s="1"/>
  <c r="F80"/>
  <c r="F79" s="1"/>
  <c r="F78" s="1"/>
  <c r="N79" l="1"/>
  <c r="D97" s="1"/>
  <c r="D99" s="1"/>
  <c r="J80"/>
  <c r="J79" s="1"/>
  <c r="J78" s="1"/>
  <c r="D77"/>
  <c r="E77"/>
  <c r="F77"/>
  <c r="M77"/>
  <c r="H77"/>
  <c r="J77"/>
  <c r="L77"/>
  <c r="L80"/>
  <c r="L79" s="1"/>
  <c r="L78" s="1"/>
  <c r="K77"/>
  <c r="K80"/>
  <c r="K79" s="1"/>
  <c r="K78" s="1"/>
  <c r="G77"/>
  <c r="G80"/>
  <c r="C96" s="1"/>
  <c r="I77"/>
  <c r="I80"/>
  <c r="I79" s="1"/>
  <c r="I78" s="1"/>
  <c r="E80"/>
  <c r="E79" s="1"/>
  <c r="E78" s="1"/>
  <c r="D80"/>
  <c r="D79" s="1"/>
  <c r="D78" s="1"/>
  <c r="G79" l="1"/>
  <c r="C97" s="1"/>
  <c r="C99" s="1"/>
  <c r="N78"/>
  <c r="G78" l="1"/>
</calcChain>
</file>

<file path=xl/sharedStrings.xml><?xml version="1.0" encoding="utf-8"?>
<sst xmlns="http://schemas.openxmlformats.org/spreadsheetml/2006/main" count="1232" uniqueCount="136">
  <si>
    <t>Tableaux des emplois au prix d'achat [naio_10_cp16]</t>
  </si>
  <si>
    <t>Dernière mise à jour</t>
  </si>
  <si>
    <t>Date d'extraction</t>
  </si>
  <si>
    <t>Source des données</t>
  </si>
  <si>
    <t>UNIT</t>
  </si>
  <si>
    <t>STK_FLOW</t>
  </si>
  <si>
    <t>INDUSE</t>
  </si>
  <si>
    <t>PROD_NA</t>
  </si>
  <si>
    <t>Belgique</t>
  </si>
  <si>
    <t>Tchéquie</t>
  </si>
  <si>
    <t>Danemark</t>
  </si>
  <si>
    <t>Allemagne (jusqu'en 1990, ancien territoire de la RFA)</t>
  </si>
  <si>
    <t>France</t>
  </si>
  <si>
    <t>Italie</t>
  </si>
  <si>
    <t>Hongrie</t>
  </si>
  <si>
    <t>Pays-Bas</t>
  </si>
  <si>
    <t>Autriche</t>
  </si>
  <si>
    <t>Suède</t>
  </si>
  <si>
    <t>Royaume-Uni</t>
  </si>
  <si>
    <t>01</t>
  </si>
  <si>
    <t>Produits de l'agriculture et de la chasse et services annexes</t>
  </si>
  <si>
    <t>02</t>
  </si>
  <si>
    <t>Produits sylvicoles et services annexes</t>
  </si>
  <si>
    <t>03</t>
  </si>
  <si>
    <t>Produits de la pêche et de l'aquaculture; services de soutien à la pêche</t>
  </si>
  <si>
    <t>05-09</t>
  </si>
  <si>
    <t>Produits des industries extractives</t>
  </si>
  <si>
    <t>10-12</t>
  </si>
  <si>
    <t>Produits des industries alimentaires, boissons et produits à base de tabac</t>
  </si>
  <si>
    <t>13-15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</si>
  <si>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</si>
  <si>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</si>
  <si>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</si>
  <si>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</si>
  <si>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</si>
  <si>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</si>
  <si>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</si>
  <si>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</si>
  <si>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</si>
  <si>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</si>
  <si>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</si>
  <si>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</si>
  <si>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</si>
  <si>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</si>
  <si>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</si>
  <si>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</si>
  <si>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31-32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</si>
  <si>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</si>
  <si>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</si>
  <si>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</si>
  <si>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</si>
  <si>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37-39</t>
  </si>
  <si>
    <t>Collecte et traitement des eaux usées; boues d'épuration; collecte, traitement et élimination des déchets; récupération de matériaux; Dépollution et autres services de gestion des déchets</t>
  </si>
  <si>
    <t>41-43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</si>
  <si>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</si>
  <si>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</si>
  <si>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</si>
  <si>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</si>
  <si>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</si>
  <si>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</si>
  <si>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</si>
  <si>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</si>
  <si>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</si>
  <si>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55-56</t>
  </si>
  <si>
    <t>Services d'hébergement et de restauration</t>
  </si>
  <si>
    <t>Édition</t>
  </si>
  <si>
    <t>59-60</t>
  </si>
  <si>
    <t>Production de films cinématographiques, de vidéos et de programmes de télévision; enregistrement sonore et édition musicale; programmation et diffusion</t>
  </si>
  <si>
    <t>Services de télécommunications</t>
  </si>
  <si>
    <t>62-63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</si>
  <si>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</si>
  <si>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</si>
  <si>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</si>
  <si>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</si>
  <si>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</si>
  <si>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Loyers imputés des logements occupés par leur propriétaire</t>
  </si>
  <si>
    <t>69-70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</si>
  <si>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</si>
  <si>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</si>
  <si>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</si>
  <si>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</si>
  <si>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74-75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</si>
  <si>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</si>
  <si>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</si>
  <si>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</si>
  <si>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</si>
  <si>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80-82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</si>
  <si>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</si>
  <si>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</si>
  <si>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</si>
  <si>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</si>
  <si>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87-88</t>
  </si>
  <si>
    <t>Services d'hébergement médico-social et social; services d'action sociale sans hébergement</t>
  </si>
  <si>
    <t>90-92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</si>
  <si>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</si>
  <si>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</si>
  <si>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</si>
  <si>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</si>
  <si>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</si>
  <si>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97-98</t>
  </si>
  <si>
    <t>Services des ménages en tant qu'employeurs; biens et services divers produits par les ménages pour leur usage propre</t>
  </si>
  <si>
    <t>Services extra-territoriaux</t>
  </si>
  <si>
    <t>Total</t>
  </si>
  <si>
    <t>total services</t>
  </si>
  <si>
    <t>total</t>
  </si>
  <si>
    <t>OK</t>
  </si>
  <si>
    <t>Eurostat</t>
  </si>
  <si>
    <t>Millions d'euros</t>
  </si>
  <si>
    <t>non disponible</t>
  </si>
  <si>
    <t xml:space="preserve">France </t>
  </si>
  <si>
    <t>proposé</t>
  </si>
  <si>
    <t>:</t>
  </si>
  <si>
    <t>Caractères spécial :</t>
  </si>
  <si>
    <t>Industrie chimique</t>
  </si>
  <si>
    <t>TIME/GEO</t>
  </si>
  <si>
    <t>2017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</si>
  <si>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</si>
  <si>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</si>
  <si>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</si>
  <si>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</si>
  <si>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</si>
  <si>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avant RAS</t>
  </si>
  <si>
    <t>après RAS</t>
  </si>
  <si>
    <t>produits industriels</t>
  </si>
  <si>
    <t>total services hors transport</t>
  </si>
  <si>
    <t>pour la France RAS  somme NAF 86 à 92, 60 et 79</t>
  </si>
  <si>
    <t>TEI</t>
  </si>
  <si>
    <t>actuel</t>
  </si>
  <si>
    <t>pays</t>
  </si>
  <si>
    <t xml:space="preserve">Produits pharmaceutiques de </t>
  </si>
  <si>
    <t>total de ces produits</t>
  </si>
  <si>
    <t>total industries</t>
  </si>
  <si>
    <t>Services</t>
  </si>
  <si>
    <t xml:space="preserve"> - dont transports</t>
  </si>
  <si>
    <t>Services hors transports</t>
  </si>
  <si>
    <t>Cokéfaction-raffinage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</si>
</sst>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dd\.mm\.yy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quotePrefix="1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/>
    <xf numFmtId="0" fontId="4" fillId="0" borderId="0" xfId="0" applyFont="1"/>
    <xf numFmtId="0" fontId="4" fillId="4" borderId="0" xfId="0" applyFont="1" applyFill="1"/>
    <xf numFmtId="0" fontId="4" fillId="3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0" borderId="0" xfId="0" applyFont="1"/>
    <xf numFmtId="165" fontId="4" fillId="0" borderId="0" xfId="0" applyNumberFormat="1" applyFont="1"/>
    <xf numFmtId="165" fontId="4" fillId="4" borderId="0" xfId="0" applyNumberFormat="1" applyFont="1" applyFill="1"/>
    <xf numFmtId="0" fontId="4" fillId="4" borderId="0" xfId="0" applyNumberFormat="1" applyFont="1" applyFill="1" applyBorder="1" applyAlignment="1"/>
    <xf numFmtId="0" fontId="4" fillId="5" borderId="0" xfId="0" applyFont="1" applyFill="1"/>
    <xf numFmtId="164" fontId="1" fillId="0" borderId="0" xfId="0" applyNumberFormat="1" applyFont="1"/>
    <xf numFmtId="164" fontId="0" fillId="0" borderId="0" xfId="0" applyNumberFormat="1"/>
    <xf numFmtId="0" fontId="6" fillId="0" borderId="0" xfId="0" applyNumberFormat="1" applyFont="1" applyFill="1" applyBorder="1" applyAlignment="1"/>
    <xf numFmtId="0" fontId="6" fillId="3" borderId="1" xfId="0" applyNumberFormat="1" applyFont="1" applyFill="1" applyBorder="1" applyAlignment="1"/>
    <xf numFmtId="0" fontId="6" fillId="3" borderId="3" xfId="0" applyNumberFormat="1" applyFont="1" applyFill="1" applyBorder="1" applyAlignment="1"/>
    <xf numFmtId="16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/>
    <xf numFmtId="166" fontId="6" fillId="0" borderId="0" xfId="0" applyNumberFormat="1" applyFont="1" applyFill="1" applyBorder="1" applyAlignment="1"/>
    <xf numFmtId="0" fontId="7" fillId="0" borderId="0" xfId="0" applyFont="1" applyAlignment="1">
      <alignment horizontal="center"/>
    </xf>
    <xf numFmtId="165" fontId="7" fillId="0" borderId="0" xfId="0" applyNumberFormat="1" applyFont="1"/>
    <xf numFmtId="165" fontId="8" fillId="0" borderId="0" xfId="0" applyNumberFormat="1" applyFont="1"/>
    <xf numFmtId="165" fontId="7" fillId="2" borderId="1" xfId="0" applyNumberFormat="1" applyFont="1" applyFill="1" applyBorder="1" applyAlignment="1"/>
    <xf numFmtId="165" fontId="5" fillId="0" borderId="0" xfId="0" applyNumberFormat="1" applyFont="1"/>
    <xf numFmtId="0" fontId="9" fillId="3" borderId="4" xfId="0" applyNumberFormat="1" applyFont="1" applyFill="1" applyBorder="1" applyAlignment="1"/>
    <xf numFmtId="165" fontId="5" fillId="4" borderId="0" xfId="0" applyNumberFormat="1" applyFont="1" applyFill="1"/>
    <xf numFmtId="0" fontId="1" fillId="0" borderId="0" xfId="0" applyFont="1"/>
    <xf numFmtId="0" fontId="4" fillId="0" borderId="5" xfId="0" applyFont="1" applyBorder="1"/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5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5" borderId="10" xfId="0" applyNumberFormat="1" applyFont="1" applyFill="1" applyBorder="1" applyAlignment="1"/>
    <xf numFmtId="165" fontId="4" fillId="0" borderId="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10" fillId="5" borderId="10" xfId="0" applyNumberFormat="1" applyFont="1" applyFill="1" applyBorder="1" applyAlignment="1"/>
    <xf numFmtId="0" fontId="11" fillId="5" borderId="10" xfId="0" applyFont="1" applyFill="1" applyBorder="1"/>
    <xf numFmtId="165" fontId="11" fillId="0" borderId="0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11" fillId="5" borderId="12" xfId="0" applyFont="1" applyFill="1" applyBorder="1"/>
    <xf numFmtId="165" fontId="11" fillId="0" borderId="13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4" fillId="0" borderId="9" xfId="0" quotePrefix="1" applyFont="1" applyBorder="1"/>
    <xf numFmtId="165" fontId="4" fillId="0" borderId="10" xfId="0" applyNumberFormat="1" applyFont="1" applyBorder="1" applyAlignment="1">
      <alignment horizontal="center"/>
    </xf>
    <xf numFmtId="0" fontId="11" fillId="0" borderId="14" xfId="0" applyFont="1" applyBorder="1"/>
    <xf numFmtId="165" fontId="11" fillId="0" borderId="12" xfId="0" applyNumberFormat="1" applyFont="1" applyBorder="1" applyAlignment="1">
      <alignment horizontal="center"/>
    </xf>
    <xf numFmtId="0" fontId="6" fillId="5" borderId="1" xfId="0" applyNumberFormat="1" applyFont="1" applyFill="1" applyBorder="1" applyAlignment="1"/>
    <xf numFmtId="165" fontId="4" fillId="5" borderId="1" xfId="0" applyNumberFormat="1" applyFont="1" applyFill="1" applyBorder="1" applyAlignment="1"/>
    <xf numFmtId="165" fontId="4" fillId="5" borderId="0" xfId="0" applyNumberFormat="1" applyFont="1" applyFill="1"/>
    <xf numFmtId="0" fontId="4" fillId="0" borderId="6" xfId="0" applyFont="1" applyBorder="1"/>
    <xf numFmtId="165" fontId="4" fillId="5" borderId="6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11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67</xdr:row>
      <xdr:rowOff>142876</xdr:rowOff>
    </xdr:from>
    <xdr:to>
      <xdr:col>16</xdr:col>
      <xdr:colOff>495300</xdr:colOff>
      <xdr:row>67</xdr:row>
      <xdr:rowOff>152401</xdr:rowOff>
    </xdr:to>
    <xdr:cxnSp macro="">
      <xdr:nvCxnSpPr>
        <xdr:cNvPr id="2" name="Connecteur droit avec flèche 1"/>
        <xdr:cNvCxnSpPr/>
      </xdr:nvCxnSpPr>
      <xdr:spPr>
        <a:xfrm rot="10800000">
          <a:off x="12773025" y="13544551"/>
          <a:ext cx="36195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topLeftCell="A59" workbookViewId="0">
      <selection activeCell="A66" sqref="A66:A76"/>
    </sheetView>
  </sheetViews>
  <sheetFormatPr baseColWidth="10" defaultColWidth="10" defaultRowHeight="15"/>
  <cols>
    <col min="1" max="1" width="16.28515625" customWidth="1"/>
    <col min="2" max="13" width="9.7109375"/>
    <col min="14" max="14" width="11.85546875" customWidth="1"/>
  </cols>
  <sheetData>
    <row r="1" spans="1:14">
      <c r="A1" s="17" t="s">
        <v>0</v>
      </c>
    </row>
    <row r="3" spans="1:14">
      <c r="A3" s="17" t="s">
        <v>1</v>
      </c>
      <c r="B3" s="24">
        <v>44357.545590277776</v>
      </c>
    </row>
    <row r="4" spans="1:14">
      <c r="A4" s="17" t="s">
        <v>2</v>
      </c>
      <c r="B4" s="24">
        <v>44358.498312129625</v>
      </c>
    </row>
    <row r="5" spans="1:14">
      <c r="A5" s="17" t="s">
        <v>3</v>
      </c>
      <c r="B5" s="17" t="s">
        <v>106</v>
      </c>
    </row>
    <row r="7" spans="1:14">
      <c r="A7" s="17" t="s">
        <v>4</v>
      </c>
      <c r="B7" s="17" t="s">
        <v>107</v>
      </c>
    </row>
    <row r="8" spans="1:14">
      <c r="A8" s="17" t="s">
        <v>5</v>
      </c>
      <c r="B8" s="17" t="s">
        <v>102</v>
      </c>
    </row>
    <row r="9" spans="1:14">
      <c r="A9" s="17" t="s">
        <v>6</v>
      </c>
      <c r="B9" s="17" t="s">
        <v>113</v>
      </c>
    </row>
    <row r="11" spans="1:14">
      <c r="A11" s="18" t="s">
        <v>7</v>
      </c>
      <c r="B11" s="18" t="s">
        <v>114</v>
      </c>
      <c r="C11" s="18" t="s">
        <v>8</v>
      </c>
      <c r="D11" s="18" t="s">
        <v>9</v>
      </c>
      <c r="E11" s="18" t="s">
        <v>10</v>
      </c>
      <c r="F11" s="18" t="s">
        <v>11</v>
      </c>
      <c r="G11" s="18" t="s">
        <v>12</v>
      </c>
      <c r="H11" s="18" t="s">
        <v>13</v>
      </c>
      <c r="I11" s="18" t="s">
        <v>14</v>
      </c>
      <c r="J11" s="18" t="s">
        <v>15</v>
      </c>
      <c r="K11" s="18" t="s">
        <v>16</v>
      </c>
      <c r="L11" s="18" t="s">
        <v>17</v>
      </c>
      <c r="M11" s="18" t="s">
        <v>18</v>
      </c>
      <c r="N11" s="19" t="s">
        <v>102</v>
      </c>
    </row>
    <row r="12" spans="1:14">
      <c r="A12" s="18" t="s">
        <v>20</v>
      </c>
      <c r="B12" s="18" t="s">
        <v>115</v>
      </c>
      <c r="C12" s="20">
        <v>160.5</v>
      </c>
      <c r="D12" s="21">
        <v>29.25</v>
      </c>
      <c r="E12" s="21">
        <v>5.54</v>
      </c>
      <c r="F12" s="22">
        <v>42</v>
      </c>
      <c r="G12" s="22">
        <v>69</v>
      </c>
      <c r="H12" s="20">
        <v>17.2</v>
      </c>
      <c r="I12" s="21">
        <v>109.88</v>
      </c>
      <c r="J12" s="22">
        <v>1</v>
      </c>
      <c r="K12" s="21">
        <v>110.13</v>
      </c>
      <c r="L12" s="21">
        <v>83.64</v>
      </c>
      <c r="M12" s="21">
        <v>31.96</v>
      </c>
      <c r="N12" s="16">
        <f>SUM(C12:M12)</f>
        <v>660.1</v>
      </c>
    </row>
    <row r="13" spans="1:14">
      <c r="A13" s="18" t="s">
        <v>22</v>
      </c>
      <c r="B13" s="18" t="s">
        <v>115</v>
      </c>
      <c r="C13" s="20">
        <v>7.2</v>
      </c>
      <c r="D13" s="22">
        <v>0</v>
      </c>
      <c r="E13" s="21">
        <v>0.13</v>
      </c>
      <c r="F13" s="22">
        <v>21</v>
      </c>
      <c r="G13" s="21">
        <v>6.94</v>
      </c>
      <c r="H13" s="20">
        <v>29.5</v>
      </c>
      <c r="I13" s="22">
        <v>0</v>
      </c>
      <c r="J13" s="22">
        <v>3</v>
      </c>
      <c r="K13" s="20">
        <v>9.4</v>
      </c>
      <c r="L13" s="21">
        <v>1.1399999999999999</v>
      </c>
      <c r="M13" s="22">
        <v>0</v>
      </c>
      <c r="N13" s="16">
        <f t="shared" ref="N13:N76" si="0">SUM(C13:M13)</f>
        <v>78.31</v>
      </c>
    </row>
    <row r="14" spans="1:14">
      <c r="A14" s="18" t="s">
        <v>24</v>
      </c>
      <c r="B14" s="18" t="s">
        <v>115</v>
      </c>
      <c r="C14" s="20">
        <v>0.2</v>
      </c>
      <c r="D14" s="22">
        <v>0</v>
      </c>
      <c r="E14" s="21">
        <v>6.87</v>
      </c>
      <c r="F14" s="22">
        <v>0</v>
      </c>
      <c r="G14" s="21">
        <v>8.23</v>
      </c>
      <c r="H14" s="20">
        <v>2.2000000000000002</v>
      </c>
      <c r="I14" s="22">
        <v>0</v>
      </c>
      <c r="J14" s="22">
        <v>0</v>
      </c>
      <c r="K14" s="22">
        <v>0</v>
      </c>
      <c r="L14" s="21">
        <v>10.27</v>
      </c>
      <c r="M14" s="22">
        <v>0</v>
      </c>
      <c r="N14" s="16">
        <f t="shared" si="0"/>
        <v>27.77</v>
      </c>
    </row>
    <row r="15" spans="1:14">
      <c r="A15" s="18" t="s">
        <v>26</v>
      </c>
      <c r="B15" s="18" t="s">
        <v>115</v>
      </c>
      <c r="C15" s="20">
        <v>559.70000000000005</v>
      </c>
      <c r="D15" s="21">
        <v>263.52999999999997</v>
      </c>
      <c r="E15" s="21">
        <v>60.32</v>
      </c>
      <c r="F15" s="22">
        <v>2961</v>
      </c>
      <c r="G15" s="21">
        <v>1873.26</v>
      </c>
      <c r="H15" s="20">
        <v>1142.7</v>
      </c>
      <c r="I15" s="21">
        <v>203.97</v>
      </c>
      <c r="J15" s="22">
        <v>2578</v>
      </c>
      <c r="K15" s="21">
        <v>77.45</v>
      </c>
      <c r="L15" s="21">
        <v>149.53</v>
      </c>
      <c r="M15" s="21">
        <v>711.07</v>
      </c>
      <c r="N15" s="16">
        <f t="shared" si="0"/>
        <v>10580.53</v>
      </c>
    </row>
    <row r="16" spans="1:14">
      <c r="A16" s="18" t="s">
        <v>28</v>
      </c>
      <c r="B16" s="18" t="s">
        <v>115</v>
      </c>
      <c r="C16" s="20">
        <v>711.3</v>
      </c>
      <c r="D16" s="21">
        <v>23.47</v>
      </c>
      <c r="E16" s="21">
        <v>374.05</v>
      </c>
      <c r="F16" s="22">
        <v>2386</v>
      </c>
      <c r="G16" s="21">
        <v>2531.92</v>
      </c>
      <c r="H16" s="22">
        <v>1076</v>
      </c>
      <c r="I16" s="21">
        <v>129.21</v>
      </c>
      <c r="J16" s="22">
        <v>410</v>
      </c>
      <c r="K16" s="21">
        <v>194.31</v>
      </c>
      <c r="L16" s="21">
        <v>221.86</v>
      </c>
      <c r="M16" s="21">
        <v>136.96</v>
      </c>
      <c r="N16" s="16">
        <f t="shared" si="0"/>
        <v>8195.08</v>
      </c>
    </row>
    <row r="17" spans="1:14">
      <c r="A17" s="18" t="s">
        <v>30</v>
      </c>
      <c r="B17" s="18" t="s">
        <v>115</v>
      </c>
      <c r="C17" s="22">
        <v>51</v>
      </c>
      <c r="D17" s="21">
        <v>26.47</v>
      </c>
      <c r="E17" s="21">
        <v>6.08</v>
      </c>
      <c r="F17" s="22">
        <v>56</v>
      </c>
      <c r="G17" s="21">
        <v>296.99</v>
      </c>
      <c r="H17" s="20">
        <v>326.2</v>
      </c>
      <c r="I17" s="21">
        <v>3.61</v>
      </c>
      <c r="J17" s="22">
        <v>18</v>
      </c>
      <c r="K17" s="21">
        <v>11.94</v>
      </c>
      <c r="L17" s="21">
        <v>17.12</v>
      </c>
      <c r="M17" s="22">
        <v>0</v>
      </c>
      <c r="N17" s="16">
        <f t="shared" si="0"/>
        <v>813.41000000000008</v>
      </c>
    </row>
    <row r="18" spans="1:14">
      <c r="A18" s="18" t="s">
        <v>31</v>
      </c>
      <c r="B18" s="18" t="s">
        <v>115</v>
      </c>
      <c r="C18" s="22">
        <v>55</v>
      </c>
      <c r="D18" s="21">
        <v>11.89</v>
      </c>
      <c r="E18" s="21">
        <v>12.16</v>
      </c>
      <c r="F18" s="22">
        <v>362</v>
      </c>
      <c r="G18" s="21">
        <v>77.209999999999994</v>
      </c>
      <c r="H18" s="22">
        <v>5</v>
      </c>
      <c r="I18" s="21">
        <v>20.440000000000001</v>
      </c>
      <c r="J18" s="22">
        <v>52</v>
      </c>
      <c r="K18" s="20">
        <v>22.3</v>
      </c>
      <c r="L18" s="21">
        <v>22.73</v>
      </c>
      <c r="M18" s="21">
        <v>10.27</v>
      </c>
      <c r="N18" s="16">
        <f t="shared" si="0"/>
        <v>651</v>
      </c>
    </row>
    <row r="19" spans="1:14">
      <c r="A19" s="18" t="s">
        <v>32</v>
      </c>
      <c r="B19" s="18" t="s">
        <v>115</v>
      </c>
      <c r="C19" s="20">
        <v>150.5</v>
      </c>
      <c r="D19" s="21">
        <v>48.43</v>
      </c>
      <c r="E19" s="21">
        <v>47.69</v>
      </c>
      <c r="F19" s="22">
        <v>2345</v>
      </c>
      <c r="G19" s="21">
        <v>648.72</v>
      </c>
      <c r="H19" s="20">
        <v>175.5</v>
      </c>
      <c r="I19" s="21">
        <v>79.03</v>
      </c>
      <c r="J19" s="22">
        <v>101</v>
      </c>
      <c r="K19" s="21">
        <v>265.58999999999997</v>
      </c>
      <c r="L19" s="21">
        <v>44.31</v>
      </c>
      <c r="M19" s="21">
        <v>563.83000000000004</v>
      </c>
      <c r="N19" s="16">
        <f t="shared" si="0"/>
        <v>4469.6000000000004</v>
      </c>
    </row>
    <row r="20" spans="1:14">
      <c r="A20" s="18" t="s">
        <v>33</v>
      </c>
      <c r="B20" s="18" t="s">
        <v>115</v>
      </c>
      <c r="C20" s="20">
        <v>21.9</v>
      </c>
      <c r="D20" s="21">
        <v>15.84</v>
      </c>
      <c r="E20" s="22">
        <v>0</v>
      </c>
      <c r="F20" s="22">
        <v>140</v>
      </c>
      <c r="G20" s="21">
        <v>68.38</v>
      </c>
      <c r="H20" s="20">
        <v>114.5</v>
      </c>
      <c r="I20" s="21">
        <v>0.56999999999999995</v>
      </c>
      <c r="J20" s="22">
        <v>13</v>
      </c>
      <c r="K20" s="21">
        <v>3.12</v>
      </c>
      <c r="L20" s="22">
        <v>0</v>
      </c>
      <c r="M20" s="22">
        <v>0</v>
      </c>
      <c r="N20" s="16">
        <f t="shared" si="0"/>
        <v>377.31</v>
      </c>
    </row>
    <row r="21" spans="1:14">
      <c r="A21" s="18" t="s">
        <v>34</v>
      </c>
      <c r="B21" s="18" t="s">
        <v>115</v>
      </c>
      <c r="C21" s="20">
        <v>2616.4</v>
      </c>
      <c r="D21" s="21">
        <v>467.73</v>
      </c>
      <c r="E21" s="21">
        <v>17.53</v>
      </c>
      <c r="F21" s="22">
        <v>6567</v>
      </c>
      <c r="G21" s="21">
        <v>6139.82</v>
      </c>
      <c r="H21" s="20">
        <v>6570.1</v>
      </c>
      <c r="I21" s="21">
        <v>641.92999999999995</v>
      </c>
      <c r="J21" s="22">
        <v>3099</v>
      </c>
      <c r="K21" s="21">
        <v>70.709999999999994</v>
      </c>
      <c r="L21" s="20">
        <v>110.1</v>
      </c>
      <c r="M21" s="21">
        <v>624.33000000000004</v>
      </c>
      <c r="N21" s="16">
        <f t="shared" si="0"/>
        <v>26924.65</v>
      </c>
    </row>
    <row r="22" spans="1:14">
      <c r="A22" s="18" t="s">
        <v>35</v>
      </c>
      <c r="B22" s="18" t="s">
        <v>115</v>
      </c>
      <c r="C22" s="20">
        <v>11064.4</v>
      </c>
      <c r="D22" s="21">
        <v>2540.5300000000002</v>
      </c>
      <c r="E22" s="21">
        <v>1560.13</v>
      </c>
      <c r="F22" s="22">
        <v>40175</v>
      </c>
      <c r="G22" s="21">
        <v>15830.14</v>
      </c>
      <c r="H22" s="20">
        <v>16260.3</v>
      </c>
      <c r="I22" s="21">
        <v>1435.85</v>
      </c>
      <c r="J22" s="22">
        <v>22154</v>
      </c>
      <c r="K22" s="21">
        <v>6942.66</v>
      </c>
      <c r="L22" s="20">
        <v>2106.8000000000002</v>
      </c>
      <c r="M22" s="20">
        <v>14649.4</v>
      </c>
      <c r="N22" s="16">
        <f t="shared" si="0"/>
        <v>134719.21000000002</v>
      </c>
    </row>
    <row r="23" spans="1:14">
      <c r="A23" s="18" t="s">
        <v>36</v>
      </c>
      <c r="B23" s="18" t="s">
        <v>115</v>
      </c>
      <c r="C23" s="20">
        <v>141.4</v>
      </c>
      <c r="D23" s="21">
        <v>0.56999999999999995</v>
      </c>
      <c r="E23" s="21">
        <v>98.05</v>
      </c>
      <c r="F23" s="22">
        <v>2405</v>
      </c>
      <c r="G23" s="21">
        <v>352.68</v>
      </c>
      <c r="H23" s="20">
        <v>1313.3</v>
      </c>
      <c r="I23" s="21">
        <v>2.93</v>
      </c>
      <c r="J23" s="22">
        <v>45</v>
      </c>
      <c r="K23" s="21">
        <v>10.74</v>
      </c>
      <c r="L23" s="21">
        <v>15.25</v>
      </c>
      <c r="M23" s="21">
        <v>14.84</v>
      </c>
      <c r="N23" s="16">
        <f t="shared" si="0"/>
        <v>4399.76</v>
      </c>
    </row>
    <row r="24" spans="1:14">
      <c r="A24" s="18" t="s">
        <v>37</v>
      </c>
      <c r="B24" s="18" t="s">
        <v>115</v>
      </c>
      <c r="C24" s="20">
        <v>535.29999999999995</v>
      </c>
      <c r="D24" s="21">
        <v>29.48</v>
      </c>
      <c r="E24" s="21">
        <v>113.43</v>
      </c>
      <c r="F24" s="22">
        <v>1606</v>
      </c>
      <c r="G24" s="21">
        <v>1541.34</v>
      </c>
      <c r="H24" s="20">
        <v>795.8</v>
      </c>
      <c r="I24" s="21">
        <v>79.150000000000006</v>
      </c>
      <c r="J24" s="22">
        <v>277</v>
      </c>
      <c r="K24" s="21">
        <v>117.85</v>
      </c>
      <c r="L24" s="21">
        <v>103.87</v>
      </c>
      <c r="M24" s="21">
        <v>929.07</v>
      </c>
      <c r="N24" s="16">
        <f t="shared" si="0"/>
        <v>6128.29</v>
      </c>
    </row>
    <row r="25" spans="1:14">
      <c r="A25" s="18" t="s">
        <v>38</v>
      </c>
      <c r="B25" s="18" t="s">
        <v>115</v>
      </c>
      <c r="C25" s="20">
        <v>34.200000000000003</v>
      </c>
      <c r="D25" s="21">
        <v>36.31</v>
      </c>
      <c r="E25" s="21">
        <v>15.98</v>
      </c>
      <c r="F25" s="22">
        <v>941</v>
      </c>
      <c r="G25" s="21">
        <v>518.63</v>
      </c>
      <c r="H25" s="22">
        <v>614</v>
      </c>
      <c r="I25" s="21">
        <v>14.46</v>
      </c>
      <c r="J25" s="22">
        <v>25</v>
      </c>
      <c r="K25" s="21">
        <v>30.96</v>
      </c>
      <c r="L25" s="21">
        <v>29.78</v>
      </c>
      <c r="M25" s="21">
        <v>194.03</v>
      </c>
      <c r="N25" s="16">
        <f t="shared" si="0"/>
        <v>2454.3500000000004</v>
      </c>
    </row>
    <row r="26" spans="1:14">
      <c r="A26" s="18" t="s">
        <v>39</v>
      </c>
      <c r="B26" s="18" t="s">
        <v>115</v>
      </c>
      <c r="C26" s="20">
        <v>286.60000000000002</v>
      </c>
      <c r="D26" s="20">
        <v>21.8</v>
      </c>
      <c r="E26" s="21">
        <v>16.75</v>
      </c>
      <c r="F26" s="22">
        <v>1915</v>
      </c>
      <c r="G26" s="21">
        <v>390.35</v>
      </c>
      <c r="H26" s="20">
        <v>2181.6</v>
      </c>
      <c r="I26" s="20">
        <v>30.5</v>
      </c>
      <c r="J26" s="22">
        <v>105</v>
      </c>
      <c r="K26" s="21">
        <v>52.48</v>
      </c>
      <c r="L26" s="20">
        <v>22.1</v>
      </c>
      <c r="M26" s="21">
        <v>27.39</v>
      </c>
      <c r="N26" s="16">
        <f t="shared" si="0"/>
        <v>5049.5700000000006</v>
      </c>
    </row>
    <row r="27" spans="1:14">
      <c r="A27" s="18" t="s">
        <v>40</v>
      </c>
      <c r="B27" s="18" t="s">
        <v>115</v>
      </c>
      <c r="C27" s="20">
        <v>256.7</v>
      </c>
      <c r="D27" s="20">
        <v>105.9</v>
      </c>
      <c r="E27" s="21">
        <v>63.67</v>
      </c>
      <c r="F27" s="22">
        <v>891</v>
      </c>
      <c r="G27" s="21">
        <v>1142.08</v>
      </c>
      <c r="H27" s="20">
        <v>520.6</v>
      </c>
      <c r="I27" s="21">
        <v>39.21</v>
      </c>
      <c r="J27" s="22">
        <v>273</v>
      </c>
      <c r="K27" s="21">
        <v>31.12</v>
      </c>
      <c r="L27" s="21">
        <v>55.62</v>
      </c>
      <c r="M27" s="21">
        <v>286.48</v>
      </c>
      <c r="N27" s="16">
        <f t="shared" si="0"/>
        <v>3665.3799999999997</v>
      </c>
    </row>
    <row r="28" spans="1:14">
      <c r="A28" s="18" t="s">
        <v>41</v>
      </c>
      <c r="B28" s="18" t="s">
        <v>115</v>
      </c>
      <c r="C28" s="20">
        <v>74.599999999999994</v>
      </c>
      <c r="D28" s="21">
        <v>3.72</v>
      </c>
      <c r="E28" s="21">
        <v>5.43</v>
      </c>
      <c r="F28" s="22">
        <v>210</v>
      </c>
      <c r="G28" s="21">
        <v>139.09</v>
      </c>
      <c r="H28" s="20">
        <v>30.2</v>
      </c>
      <c r="I28" s="21">
        <v>3.21</v>
      </c>
      <c r="J28" s="22">
        <v>37</v>
      </c>
      <c r="K28" s="21">
        <v>1.22</v>
      </c>
      <c r="L28" s="20">
        <v>16.5</v>
      </c>
      <c r="M28" s="21">
        <v>58.21</v>
      </c>
      <c r="N28" s="16">
        <f t="shared" si="0"/>
        <v>579.18000000000006</v>
      </c>
    </row>
    <row r="29" spans="1:14">
      <c r="A29" s="18" t="s">
        <v>42</v>
      </c>
      <c r="B29" s="18" t="s">
        <v>115</v>
      </c>
      <c r="C29" s="20">
        <v>37.799999999999997</v>
      </c>
      <c r="D29" s="21">
        <v>3.46</v>
      </c>
      <c r="E29" s="20">
        <v>7.1</v>
      </c>
      <c r="F29" s="22">
        <v>229</v>
      </c>
      <c r="G29" s="21">
        <v>311.64</v>
      </c>
      <c r="H29" s="20">
        <v>135.1</v>
      </c>
      <c r="I29" s="21">
        <v>51.35</v>
      </c>
      <c r="J29" s="22">
        <v>13</v>
      </c>
      <c r="K29" s="21">
        <v>0.26</v>
      </c>
      <c r="L29" s="21">
        <v>7.99</v>
      </c>
      <c r="M29" s="22">
        <v>0</v>
      </c>
      <c r="N29" s="16">
        <f t="shared" si="0"/>
        <v>796.7</v>
      </c>
    </row>
    <row r="30" spans="1:14">
      <c r="A30" s="18" t="s">
        <v>43</v>
      </c>
      <c r="B30" s="18" t="s">
        <v>115</v>
      </c>
      <c r="C30" s="20">
        <v>243.4</v>
      </c>
      <c r="D30" s="21">
        <v>173.55</v>
      </c>
      <c r="E30" s="20">
        <v>21.7</v>
      </c>
      <c r="F30" s="22">
        <v>535</v>
      </c>
      <c r="G30" s="21">
        <v>539.03</v>
      </c>
      <c r="H30" s="22">
        <v>296</v>
      </c>
      <c r="I30" s="21">
        <v>41.96</v>
      </c>
      <c r="J30" s="22">
        <v>2</v>
      </c>
      <c r="K30" s="21">
        <v>19.66</v>
      </c>
      <c r="L30" s="21">
        <v>50.95</v>
      </c>
      <c r="M30" s="21">
        <v>141.53</v>
      </c>
      <c r="N30" s="16">
        <f t="shared" si="0"/>
        <v>2064.7800000000002</v>
      </c>
    </row>
    <row r="31" spans="1:14">
      <c r="A31" s="18" t="s">
        <v>44</v>
      </c>
      <c r="B31" s="18" t="s">
        <v>115</v>
      </c>
      <c r="C31" s="22">
        <v>5</v>
      </c>
      <c r="D31" s="21">
        <v>3.57</v>
      </c>
      <c r="E31" s="21">
        <v>0.28999999999999998</v>
      </c>
      <c r="F31" s="22">
        <v>64</v>
      </c>
      <c r="G31" s="21">
        <v>76.459999999999994</v>
      </c>
      <c r="H31" s="20">
        <v>903.4</v>
      </c>
      <c r="I31" s="21">
        <v>0.35</v>
      </c>
      <c r="J31" s="22">
        <v>1</v>
      </c>
      <c r="K31" s="22">
        <v>0</v>
      </c>
      <c r="L31" s="21">
        <v>0.83</v>
      </c>
      <c r="M31" s="21">
        <v>12.55</v>
      </c>
      <c r="N31" s="16">
        <f t="shared" si="0"/>
        <v>1067.4499999999998</v>
      </c>
    </row>
    <row r="32" spans="1:14">
      <c r="A32" s="18" t="s">
        <v>45</v>
      </c>
      <c r="B32" s="18" t="s">
        <v>115</v>
      </c>
      <c r="C32" s="20">
        <v>0.5</v>
      </c>
      <c r="D32" s="22">
        <v>0</v>
      </c>
      <c r="E32" s="22">
        <v>0</v>
      </c>
      <c r="F32" s="22">
        <v>0</v>
      </c>
      <c r="G32" s="21">
        <v>1.44</v>
      </c>
      <c r="H32" s="20">
        <v>0.9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16">
        <f t="shared" si="0"/>
        <v>2.84</v>
      </c>
    </row>
    <row r="33" spans="1:14">
      <c r="A33" s="18" t="s">
        <v>47</v>
      </c>
      <c r="B33" s="18" t="s">
        <v>115</v>
      </c>
      <c r="C33" s="20">
        <v>24.8</v>
      </c>
      <c r="D33" s="21">
        <v>5.24</v>
      </c>
      <c r="E33" s="21">
        <v>8.7799999999999994</v>
      </c>
      <c r="F33" s="22">
        <v>24</v>
      </c>
      <c r="G33" s="21">
        <v>102.99</v>
      </c>
      <c r="H33" s="22">
        <v>302</v>
      </c>
      <c r="I33" s="21">
        <v>3.21</v>
      </c>
      <c r="J33" s="22">
        <v>25</v>
      </c>
      <c r="K33" s="21">
        <v>31.81</v>
      </c>
      <c r="L33" s="21">
        <v>2.59</v>
      </c>
      <c r="M33" s="21">
        <v>25.11</v>
      </c>
      <c r="N33" s="16">
        <f t="shared" si="0"/>
        <v>555.53</v>
      </c>
    </row>
    <row r="34" spans="1:14">
      <c r="A34" s="18" t="s">
        <v>48</v>
      </c>
      <c r="B34" s="18" t="s">
        <v>115</v>
      </c>
      <c r="C34" s="20">
        <v>162.1</v>
      </c>
      <c r="D34" s="21">
        <v>58.11</v>
      </c>
      <c r="E34" s="21">
        <v>60.21</v>
      </c>
      <c r="F34" s="22">
        <v>1807</v>
      </c>
      <c r="G34" s="20">
        <v>196.4</v>
      </c>
      <c r="H34" s="20">
        <v>0.7</v>
      </c>
      <c r="I34" s="21">
        <v>30.37</v>
      </c>
      <c r="J34" s="22">
        <v>722</v>
      </c>
      <c r="K34" s="21">
        <v>78.53</v>
      </c>
      <c r="L34" s="21">
        <v>236.07</v>
      </c>
      <c r="M34" s="21">
        <v>421.16</v>
      </c>
      <c r="N34" s="16">
        <f t="shared" si="0"/>
        <v>3772.65</v>
      </c>
    </row>
    <row r="35" spans="1:14">
      <c r="A35" s="18" t="s">
        <v>49</v>
      </c>
      <c r="B35" s="18" t="s">
        <v>115</v>
      </c>
      <c r="C35" s="20">
        <v>1065.3</v>
      </c>
      <c r="D35" s="21">
        <v>225.01</v>
      </c>
      <c r="E35" s="20">
        <v>68.599999999999994</v>
      </c>
      <c r="F35" s="22">
        <v>3342</v>
      </c>
      <c r="G35" s="21">
        <v>2694.66</v>
      </c>
      <c r="H35" s="20">
        <v>1170.5</v>
      </c>
      <c r="I35" s="21">
        <v>248.55</v>
      </c>
      <c r="J35" s="22">
        <v>744</v>
      </c>
      <c r="K35" s="21">
        <v>400.16</v>
      </c>
      <c r="L35" s="20">
        <v>225.9</v>
      </c>
      <c r="M35" s="21">
        <v>1278.33</v>
      </c>
      <c r="N35" s="16">
        <f t="shared" si="0"/>
        <v>11463.009999999998</v>
      </c>
    </row>
    <row r="36" spans="1:14">
      <c r="A36" s="18" t="s">
        <v>50</v>
      </c>
      <c r="B36" s="18" t="s">
        <v>115</v>
      </c>
      <c r="C36" s="20">
        <v>23.3</v>
      </c>
      <c r="D36" s="21">
        <v>8.43</v>
      </c>
      <c r="E36" s="21">
        <v>7.31</v>
      </c>
      <c r="F36" s="22">
        <v>235</v>
      </c>
      <c r="G36" s="21">
        <v>92.46</v>
      </c>
      <c r="H36" s="20">
        <v>39.5</v>
      </c>
      <c r="I36" s="20">
        <v>7.5</v>
      </c>
      <c r="J36" s="22">
        <v>58</v>
      </c>
      <c r="K36" s="21">
        <v>12.48</v>
      </c>
      <c r="L36" s="21">
        <v>15.77</v>
      </c>
      <c r="M36" s="21">
        <v>112.99</v>
      </c>
      <c r="N36" s="16">
        <f t="shared" si="0"/>
        <v>612.74</v>
      </c>
    </row>
    <row r="37" spans="1:14">
      <c r="A37" s="18" t="s">
        <v>52</v>
      </c>
      <c r="B37" s="18" t="s">
        <v>115</v>
      </c>
      <c r="C37" s="20">
        <v>201.9</v>
      </c>
      <c r="D37" s="21">
        <v>19.37</v>
      </c>
      <c r="E37" s="20">
        <v>26.1</v>
      </c>
      <c r="F37" s="22">
        <v>2026</v>
      </c>
      <c r="G37" s="21">
        <v>558.09</v>
      </c>
      <c r="H37" s="20">
        <v>758.2</v>
      </c>
      <c r="I37" s="21">
        <v>10.02</v>
      </c>
      <c r="J37" s="22">
        <v>55</v>
      </c>
      <c r="K37" s="21">
        <v>7.01</v>
      </c>
      <c r="L37" s="21">
        <v>11.31</v>
      </c>
      <c r="M37" s="21">
        <v>223.71</v>
      </c>
      <c r="N37" s="16">
        <f t="shared" si="0"/>
        <v>3896.71</v>
      </c>
    </row>
    <row r="38" spans="1:14">
      <c r="A38" s="18" t="s">
        <v>54</v>
      </c>
      <c r="B38" s="18" t="s">
        <v>115</v>
      </c>
      <c r="C38" s="22">
        <v>234</v>
      </c>
      <c r="D38" s="21">
        <v>122.08</v>
      </c>
      <c r="E38" s="21">
        <v>0.14000000000000001</v>
      </c>
      <c r="F38" s="22">
        <v>1406</v>
      </c>
      <c r="G38" s="21">
        <v>80.94</v>
      </c>
      <c r="H38" s="20">
        <v>191.7</v>
      </c>
      <c r="I38" s="20">
        <v>6.3</v>
      </c>
      <c r="J38" s="22">
        <v>101</v>
      </c>
      <c r="K38" s="21">
        <v>142.19</v>
      </c>
      <c r="L38" s="21">
        <v>204.42</v>
      </c>
      <c r="M38" s="21">
        <v>81.040000000000006</v>
      </c>
      <c r="N38" s="16">
        <f t="shared" si="0"/>
        <v>2569.81</v>
      </c>
    </row>
    <row r="39" spans="1:14">
      <c r="A39" s="18" t="s">
        <v>55</v>
      </c>
      <c r="B39" s="18" t="s">
        <v>115</v>
      </c>
      <c r="C39" s="20">
        <v>14.4</v>
      </c>
      <c r="D39" s="21">
        <v>1.37</v>
      </c>
      <c r="E39" s="21">
        <v>0.66</v>
      </c>
      <c r="F39" s="22">
        <v>182</v>
      </c>
      <c r="G39" s="21">
        <v>27.67</v>
      </c>
      <c r="H39" s="20">
        <v>0.1</v>
      </c>
      <c r="I39" s="21">
        <v>0.34</v>
      </c>
      <c r="J39" s="22">
        <v>20</v>
      </c>
      <c r="K39" s="21">
        <v>13.76</v>
      </c>
      <c r="L39" s="22">
        <v>0</v>
      </c>
      <c r="M39" s="22">
        <v>0</v>
      </c>
      <c r="N39" s="16">
        <f t="shared" si="0"/>
        <v>260.3</v>
      </c>
    </row>
    <row r="40" spans="1:14">
      <c r="A40" s="18" t="s">
        <v>56</v>
      </c>
      <c r="B40" s="18" t="s">
        <v>115</v>
      </c>
      <c r="C40" s="20">
        <v>167.5</v>
      </c>
      <c r="D40" s="21">
        <v>74.75</v>
      </c>
      <c r="E40" s="21">
        <v>153.36000000000001</v>
      </c>
      <c r="F40" s="22">
        <v>1014</v>
      </c>
      <c r="G40" s="21">
        <v>425.26</v>
      </c>
      <c r="H40" s="20">
        <v>272.8</v>
      </c>
      <c r="I40" s="21">
        <v>13.51</v>
      </c>
      <c r="J40" s="22">
        <v>229</v>
      </c>
      <c r="K40" s="21">
        <v>51.81</v>
      </c>
      <c r="L40" s="21">
        <v>69.52</v>
      </c>
      <c r="M40" s="22">
        <v>0</v>
      </c>
      <c r="N40" s="16">
        <f t="shared" si="0"/>
        <v>2471.5100000000002</v>
      </c>
    </row>
    <row r="41" spans="1:14">
      <c r="A41" s="18" t="s">
        <v>57</v>
      </c>
      <c r="B41" s="18" t="s">
        <v>115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16">
        <f t="shared" si="0"/>
        <v>0</v>
      </c>
    </row>
    <row r="42" spans="1:14">
      <c r="A42" s="18" t="s">
        <v>58</v>
      </c>
      <c r="B42" s="18" t="s">
        <v>115</v>
      </c>
      <c r="C42" s="22">
        <v>512</v>
      </c>
      <c r="D42" s="21">
        <v>65.45</v>
      </c>
      <c r="E42" s="21">
        <v>104.35</v>
      </c>
      <c r="F42" s="22">
        <v>2253</v>
      </c>
      <c r="G42" s="21">
        <v>213.55</v>
      </c>
      <c r="H42" s="20">
        <v>510.1</v>
      </c>
      <c r="I42" s="21">
        <v>116.47</v>
      </c>
      <c r="J42" s="22">
        <v>101</v>
      </c>
      <c r="K42" s="22">
        <v>359</v>
      </c>
      <c r="L42" s="21">
        <v>95.99</v>
      </c>
      <c r="M42" s="21">
        <v>665.41</v>
      </c>
      <c r="N42" s="16">
        <f t="shared" si="0"/>
        <v>4996.32</v>
      </c>
    </row>
    <row r="43" spans="1:14">
      <c r="A43" s="18" t="s">
        <v>59</v>
      </c>
      <c r="B43" s="18" t="s">
        <v>115</v>
      </c>
      <c r="C43" s="20">
        <v>130.30000000000001</v>
      </c>
      <c r="D43" s="21">
        <v>4.4400000000000004</v>
      </c>
      <c r="E43" s="21">
        <v>11.39</v>
      </c>
      <c r="F43" s="22">
        <v>126</v>
      </c>
      <c r="G43" s="22">
        <v>0</v>
      </c>
      <c r="H43" s="20">
        <v>8.8000000000000007</v>
      </c>
      <c r="I43" s="21">
        <v>3.66</v>
      </c>
      <c r="J43" s="22">
        <v>2</v>
      </c>
      <c r="K43" s="20">
        <v>6.5</v>
      </c>
      <c r="L43" s="21">
        <v>24.49</v>
      </c>
      <c r="M43" s="21">
        <v>7.99</v>
      </c>
      <c r="N43" s="16">
        <f t="shared" si="0"/>
        <v>325.57000000000005</v>
      </c>
    </row>
    <row r="44" spans="1:14">
      <c r="A44" s="18" t="s">
        <v>60</v>
      </c>
      <c r="B44" s="18" t="s">
        <v>115</v>
      </c>
      <c r="C44" s="22">
        <v>31</v>
      </c>
      <c r="D44" s="21">
        <v>0.11</v>
      </c>
      <c r="E44" s="21">
        <v>14.67</v>
      </c>
      <c r="F44" s="22">
        <v>123</v>
      </c>
      <c r="G44" s="20">
        <v>79.3</v>
      </c>
      <c r="H44" s="20">
        <v>25.6</v>
      </c>
      <c r="I44" s="21">
        <v>2.2599999999999998</v>
      </c>
      <c r="J44" s="22">
        <v>3</v>
      </c>
      <c r="K44" s="21">
        <v>15.01</v>
      </c>
      <c r="L44" s="22">
        <v>0</v>
      </c>
      <c r="M44" s="21">
        <v>1.1399999999999999</v>
      </c>
      <c r="N44" s="16">
        <f t="shared" si="0"/>
        <v>295.08999999999997</v>
      </c>
    </row>
    <row r="45" spans="1:14">
      <c r="A45" s="18" t="s">
        <v>61</v>
      </c>
      <c r="B45" s="18" t="s">
        <v>115</v>
      </c>
      <c r="C45" s="20">
        <v>413.4</v>
      </c>
      <c r="D45" s="22">
        <v>37</v>
      </c>
      <c r="E45" s="21">
        <v>30.37</v>
      </c>
      <c r="F45" s="22">
        <v>1078</v>
      </c>
      <c r="G45" s="21">
        <v>772.08</v>
      </c>
      <c r="H45" s="20">
        <v>414.8</v>
      </c>
      <c r="I45" s="21">
        <v>21.45</v>
      </c>
      <c r="J45" s="22">
        <v>333</v>
      </c>
      <c r="K45" s="21">
        <v>147.35</v>
      </c>
      <c r="L45" s="20">
        <v>278.2</v>
      </c>
      <c r="M45" s="20">
        <v>118.7</v>
      </c>
      <c r="N45" s="16">
        <f t="shared" si="0"/>
        <v>3644.3499999999995</v>
      </c>
    </row>
    <row r="46" spans="1:14">
      <c r="A46" s="18" t="s">
        <v>62</v>
      </c>
      <c r="B46" s="18" t="s">
        <v>115</v>
      </c>
      <c r="C46" s="20">
        <v>18.5</v>
      </c>
      <c r="D46" s="21">
        <v>1.06</v>
      </c>
      <c r="E46" s="21">
        <v>15.75</v>
      </c>
      <c r="F46" s="22">
        <v>1551</v>
      </c>
      <c r="G46" s="21">
        <v>112.65</v>
      </c>
      <c r="H46" s="20">
        <v>6.1</v>
      </c>
      <c r="I46" s="21">
        <v>4.3899999999999997</v>
      </c>
      <c r="J46" s="22">
        <v>10</v>
      </c>
      <c r="K46" s="21">
        <v>4.96</v>
      </c>
      <c r="L46" s="21">
        <v>4.1500000000000004</v>
      </c>
      <c r="M46" s="21">
        <v>326.43</v>
      </c>
      <c r="N46" s="16">
        <f t="shared" si="0"/>
        <v>2054.9900000000002</v>
      </c>
    </row>
    <row r="47" spans="1:14">
      <c r="A47" s="18" t="s">
        <v>64</v>
      </c>
      <c r="B47" s="18" t="s">
        <v>115</v>
      </c>
      <c r="C47" s="20">
        <v>49.4</v>
      </c>
      <c r="D47" s="21">
        <v>21.08</v>
      </c>
      <c r="E47" s="21">
        <v>23.17</v>
      </c>
      <c r="F47" s="22">
        <v>441</v>
      </c>
      <c r="G47" s="21">
        <v>232.62</v>
      </c>
      <c r="H47" s="20">
        <v>147.69999999999999</v>
      </c>
      <c r="I47" s="21">
        <v>1.81</v>
      </c>
      <c r="J47" s="22">
        <v>80</v>
      </c>
      <c r="K47" s="20">
        <v>27.8</v>
      </c>
      <c r="L47" s="21">
        <v>80.84</v>
      </c>
      <c r="M47" s="21">
        <v>135.82</v>
      </c>
      <c r="N47" s="16">
        <f t="shared" si="0"/>
        <v>1241.2399999999998</v>
      </c>
    </row>
    <row r="48" spans="1:14">
      <c r="A48" s="18" t="s">
        <v>65</v>
      </c>
      <c r="B48" s="18" t="s">
        <v>115</v>
      </c>
      <c r="C48" s="22">
        <v>31</v>
      </c>
      <c r="D48" s="20">
        <v>4.9000000000000004</v>
      </c>
      <c r="E48" s="21">
        <v>8.89</v>
      </c>
      <c r="F48" s="22">
        <v>511</v>
      </c>
      <c r="G48" s="21">
        <v>1.33</v>
      </c>
      <c r="H48" s="20">
        <v>25.4</v>
      </c>
      <c r="I48" s="20">
        <v>4.0999999999999996</v>
      </c>
      <c r="J48" s="22">
        <v>76</v>
      </c>
      <c r="K48" s="20">
        <v>14.1</v>
      </c>
      <c r="L48" s="21">
        <v>20.65</v>
      </c>
      <c r="M48" s="21">
        <v>51.36</v>
      </c>
      <c r="N48" s="16">
        <f t="shared" si="0"/>
        <v>748.73</v>
      </c>
    </row>
    <row r="49" spans="1:14">
      <c r="A49" s="18" t="s">
        <v>67</v>
      </c>
      <c r="B49" s="18" t="s">
        <v>115</v>
      </c>
      <c r="C49" s="20">
        <v>14.4</v>
      </c>
      <c r="D49" s="21">
        <v>8.24</v>
      </c>
      <c r="E49" s="21">
        <v>2.57</v>
      </c>
      <c r="F49" s="22">
        <v>5</v>
      </c>
      <c r="G49" s="21">
        <v>86.79</v>
      </c>
      <c r="H49" s="20">
        <v>6.7</v>
      </c>
      <c r="I49" s="21">
        <v>9.7200000000000006</v>
      </c>
      <c r="J49" s="22">
        <v>0</v>
      </c>
      <c r="K49" s="21">
        <v>2.13</v>
      </c>
      <c r="L49" s="21">
        <v>11.73</v>
      </c>
      <c r="M49" s="22">
        <v>0</v>
      </c>
      <c r="N49" s="16">
        <f t="shared" si="0"/>
        <v>147.28</v>
      </c>
    </row>
    <row r="50" spans="1:14">
      <c r="A50" s="18" t="s">
        <v>68</v>
      </c>
      <c r="B50" s="18" t="s">
        <v>115</v>
      </c>
      <c r="C50" s="20">
        <v>32.799999999999997</v>
      </c>
      <c r="D50" s="21">
        <v>2.39</v>
      </c>
      <c r="E50" s="21">
        <v>12.17</v>
      </c>
      <c r="F50" s="22">
        <v>352</v>
      </c>
      <c r="G50" s="21">
        <v>125.04</v>
      </c>
      <c r="H50" s="20">
        <v>292.10000000000002</v>
      </c>
      <c r="I50" s="21">
        <v>6.45</v>
      </c>
      <c r="J50" s="22">
        <v>31</v>
      </c>
      <c r="K50" s="21">
        <v>9.48</v>
      </c>
      <c r="L50" s="21">
        <v>27.29</v>
      </c>
      <c r="M50" s="21">
        <v>57.07</v>
      </c>
      <c r="N50" s="16">
        <f t="shared" si="0"/>
        <v>947.79000000000008</v>
      </c>
    </row>
    <row r="51" spans="1:14">
      <c r="A51" s="18" t="s">
        <v>70</v>
      </c>
      <c r="B51" s="18" t="s">
        <v>115</v>
      </c>
      <c r="C51" s="20">
        <v>114.1</v>
      </c>
      <c r="D51" s="21">
        <v>10.07</v>
      </c>
      <c r="E51" s="21">
        <v>32.119999999999997</v>
      </c>
      <c r="F51" s="22">
        <v>2101</v>
      </c>
      <c r="G51" s="21">
        <v>259.64999999999998</v>
      </c>
      <c r="H51" s="20">
        <v>336.2</v>
      </c>
      <c r="I51" s="21">
        <v>16.71</v>
      </c>
      <c r="J51" s="22">
        <v>432</v>
      </c>
      <c r="K51" s="21">
        <v>30.11</v>
      </c>
      <c r="L51" s="21">
        <v>34.869999999999997</v>
      </c>
      <c r="M51" s="21">
        <v>142.66999999999999</v>
      </c>
      <c r="N51" s="16">
        <f t="shared" si="0"/>
        <v>3509.5</v>
      </c>
    </row>
    <row r="52" spans="1:14">
      <c r="A52" s="18" t="s">
        <v>71</v>
      </c>
      <c r="B52" s="18" t="s">
        <v>115</v>
      </c>
      <c r="C52" s="20">
        <v>244.6</v>
      </c>
      <c r="D52" s="20">
        <v>19.3</v>
      </c>
      <c r="E52" s="21">
        <v>10.01</v>
      </c>
      <c r="F52" s="22">
        <v>894</v>
      </c>
      <c r="G52" s="21">
        <v>477.68</v>
      </c>
      <c r="H52" s="20">
        <v>518.70000000000005</v>
      </c>
      <c r="I52" s="21">
        <v>53.54</v>
      </c>
      <c r="J52" s="22">
        <v>468</v>
      </c>
      <c r="K52" s="21">
        <v>203.26</v>
      </c>
      <c r="L52" s="21">
        <v>16.29</v>
      </c>
      <c r="M52" s="21">
        <v>1279.47</v>
      </c>
      <c r="N52" s="16">
        <f t="shared" si="0"/>
        <v>4184.8500000000004</v>
      </c>
    </row>
    <row r="53" spans="1:14">
      <c r="A53" s="18" t="s">
        <v>72</v>
      </c>
      <c r="B53" s="18" t="s">
        <v>115</v>
      </c>
      <c r="C53" s="20">
        <v>101.5</v>
      </c>
      <c r="D53" s="21">
        <v>14.85</v>
      </c>
      <c r="E53" s="21">
        <v>5.03</v>
      </c>
      <c r="F53" s="22">
        <v>940</v>
      </c>
      <c r="G53" s="21">
        <v>220.47</v>
      </c>
      <c r="H53" s="20">
        <v>94.6</v>
      </c>
      <c r="I53" s="21">
        <v>4.45</v>
      </c>
      <c r="J53" s="22">
        <v>24</v>
      </c>
      <c r="K53" s="21">
        <v>15.56</v>
      </c>
      <c r="L53" s="21">
        <v>31.23</v>
      </c>
      <c r="M53" s="21">
        <v>115.28</v>
      </c>
      <c r="N53" s="16">
        <f t="shared" si="0"/>
        <v>1566.97</v>
      </c>
    </row>
    <row r="54" spans="1:14">
      <c r="A54" s="18" t="s">
        <v>73</v>
      </c>
      <c r="B54" s="18" t="s">
        <v>115</v>
      </c>
      <c r="C54" s="20">
        <v>182.5</v>
      </c>
      <c r="D54" s="22">
        <v>0</v>
      </c>
      <c r="E54" s="21">
        <v>5.41</v>
      </c>
      <c r="F54" s="22">
        <v>19</v>
      </c>
      <c r="G54" s="21">
        <v>270.02999999999997</v>
      </c>
      <c r="H54" s="22">
        <v>144</v>
      </c>
      <c r="I54" s="22">
        <v>0</v>
      </c>
      <c r="J54" s="22">
        <v>30</v>
      </c>
      <c r="K54" s="21">
        <v>0.91</v>
      </c>
      <c r="L54" s="21">
        <v>9.1300000000000008</v>
      </c>
      <c r="M54" s="21">
        <v>123.27</v>
      </c>
      <c r="N54" s="16">
        <f t="shared" si="0"/>
        <v>784.24999999999989</v>
      </c>
    </row>
    <row r="55" spans="1:14">
      <c r="A55" s="18" t="s">
        <v>75</v>
      </c>
      <c r="B55" s="18" t="s">
        <v>115</v>
      </c>
      <c r="C55" s="22">
        <v>0</v>
      </c>
      <c r="D55" s="23" t="s">
        <v>111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16">
        <f t="shared" si="0"/>
        <v>0</v>
      </c>
    </row>
    <row r="56" spans="1:14">
      <c r="A56" s="18" t="s">
        <v>74</v>
      </c>
      <c r="B56" s="18" t="s">
        <v>115</v>
      </c>
      <c r="C56" s="20">
        <v>30.5</v>
      </c>
      <c r="D56" s="21">
        <v>14.13</v>
      </c>
      <c r="E56" s="21">
        <v>22.37</v>
      </c>
      <c r="F56" s="22">
        <v>1531</v>
      </c>
      <c r="G56" s="21">
        <v>333.54</v>
      </c>
      <c r="H56" s="20">
        <v>381.3</v>
      </c>
      <c r="I56" s="21">
        <v>16.670000000000002</v>
      </c>
      <c r="J56" s="22">
        <v>163</v>
      </c>
      <c r="K56" s="21">
        <v>61.06</v>
      </c>
      <c r="L56" s="21">
        <v>102.32</v>
      </c>
      <c r="M56" s="20">
        <v>33.1</v>
      </c>
      <c r="N56" s="16">
        <f t="shared" si="0"/>
        <v>2688.9900000000002</v>
      </c>
    </row>
    <row r="57" spans="1:14">
      <c r="A57" s="18" t="s">
        <v>77</v>
      </c>
      <c r="B57" s="18" t="s">
        <v>115</v>
      </c>
      <c r="C57" s="20">
        <v>1040.7</v>
      </c>
      <c r="D57" s="22">
        <v>125</v>
      </c>
      <c r="E57" s="21">
        <v>38.19</v>
      </c>
      <c r="F57" s="22">
        <v>2800</v>
      </c>
      <c r="G57" s="21">
        <v>1196.4100000000001</v>
      </c>
      <c r="H57" s="22">
        <v>574</v>
      </c>
      <c r="I57" s="21">
        <v>26.79</v>
      </c>
      <c r="J57" s="22">
        <v>2336</v>
      </c>
      <c r="K57" s="21">
        <v>130.12</v>
      </c>
      <c r="L57" s="21">
        <v>360.59</v>
      </c>
      <c r="M57" s="20">
        <v>772.7</v>
      </c>
      <c r="N57" s="16">
        <f t="shared" si="0"/>
        <v>9400.5000000000018</v>
      </c>
    </row>
    <row r="58" spans="1:14">
      <c r="A58" s="18" t="s">
        <v>78</v>
      </c>
      <c r="B58" s="18" t="s">
        <v>115</v>
      </c>
      <c r="C58" s="20">
        <v>273.5</v>
      </c>
      <c r="D58" s="21">
        <v>4.29</v>
      </c>
      <c r="E58" s="21">
        <v>22.67</v>
      </c>
      <c r="F58" s="22">
        <v>2362</v>
      </c>
      <c r="G58" s="21">
        <v>281.64</v>
      </c>
      <c r="H58" s="20">
        <v>392.3</v>
      </c>
      <c r="I58" s="21">
        <v>10.220000000000001</v>
      </c>
      <c r="J58" s="22">
        <v>135</v>
      </c>
      <c r="K58" s="21">
        <v>35.47</v>
      </c>
      <c r="L58" s="21">
        <v>75.23</v>
      </c>
      <c r="M58" s="21">
        <v>360.67</v>
      </c>
      <c r="N58" s="16">
        <f t="shared" si="0"/>
        <v>3952.99</v>
      </c>
    </row>
    <row r="59" spans="1:14">
      <c r="A59" s="18" t="s">
        <v>79</v>
      </c>
      <c r="B59" s="18" t="s">
        <v>115</v>
      </c>
      <c r="C59" s="22">
        <v>0</v>
      </c>
      <c r="D59" s="21">
        <v>2.77</v>
      </c>
      <c r="E59" s="22">
        <v>0</v>
      </c>
      <c r="F59" s="22">
        <v>0</v>
      </c>
      <c r="G59" s="22">
        <v>0</v>
      </c>
      <c r="H59" s="20">
        <v>127.5</v>
      </c>
      <c r="I59" s="20">
        <v>1.6</v>
      </c>
      <c r="J59" s="22">
        <v>0</v>
      </c>
      <c r="K59" s="22">
        <v>0</v>
      </c>
      <c r="L59" s="22">
        <v>0</v>
      </c>
      <c r="M59" s="22">
        <v>0</v>
      </c>
      <c r="N59" s="16">
        <f t="shared" si="0"/>
        <v>131.87</v>
      </c>
    </row>
    <row r="60" spans="1:14">
      <c r="A60" s="18" t="s">
        <v>80</v>
      </c>
      <c r="B60" s="18" t="s">
        <v>115</v>
      </c>
      <c r="C60" s="20">
        <v>31.7</v>
      </c>
      <c r="D60" s="21">
        <v>10.86</v>
      </c>
      <c r="E60" s="21">
        <v>23.64</v>
      </c>
      <c r="F60" s="22">
        <v>2364</v>
      </c>
      <c r="G60" s="21">
        <v>1222.46</v>
      </c>
      <c r="H60" s="20">
        <v>382.4</v>
      </c>
      <c r="I60" s="21">
        <v>18.18</v>
      </c>
      <c r="J60" s="22">
        <v>176</v>
      </c>
      <c r="K60" s="21">
        <v>86.96</v>
      </c>
      <c r="L60" s="21">
        <v>38.81</v>
      </c>
      <c r="M60" s="21">
        <v>352.68</v>
      </c>
      <c r="N60" s="16">
        <f t="shared" si="0"/>
        <v>4707.6900000000005</v>
      </c>
    </row>
    <row r="61" spans="1:14">
      <c r="A61" s="18" t="s">
        <v>82</v>
      </c>
      <c r="B61" s="18" t="s">
        <v>115</v>
      </c>
      <c r="C61" s="20">
        <v>18.5</v>
      </c>
      <c r="D61" s="20">
        <v>32.4</v>
      </c>
      <c r="E61" s="21">
        <v>9.74</v>
      </c>
      <c r="F61" s="22">
        <v>687</v>
      </c>
      <c r="G61" s="21">
        <v>59.42</v>
      </c>
      <c r="H61" s="20">
        <v>153.30000000000001</v>
      </c>
      <c r="I61" s="21">
        <v>11.96</v>
      </c>
      <c r="J61" s="22">
        <v>105</v>
      </c>
      <c r="K61" s="21">
        <v>7.34</v>
      </c>
      <c r="L61" s="21">
        <v>22.21</v>
      </c>
      <c r="M61" s="21">
        <v>114.14</v>
      </c>
      <c r="N61" s="16">
        <f t="shared" si="0"/>
        <v>1221.01</v>
      </c>
    </row>
    <row r="62" spans="1:14">
      <c r="A62" s="18" t="s">
        <v>83</v>
      </c>
      <c r="B62" s="18" t="s">
        <v>115</v>
      </c>
      <c r="C62" s="20">
        <v>256.2</v>
      </c>
      <c r="D62" s="21">
        <v>20.89</v>
      </c>
      <c r="E62" s="21">
        <v>6.86</v>
      </c>
      <c r="F62" s="22">
        <v>1423</v>
      </c>
      <c r="G62" s="21">
        <v>335.12</v>
      </c>
      <c r="H62" s="20">
        <v>197.5</v>
      </c>
      <c r="I62" s="21">
        <v>34.659999999999997</v>
      </c>
      <c r="J62" s="22">
        <v>277</v>
      </c>
      <c r="K62" s="20">
        <v>217.6</v>
      </c>
      <c r="L62" s="20">
        <v>99.2</v>
      </c>
      <c r="M62" s="20">
        <v>171.2</v>
      </c>
      <c r="N62" s="16">
        <f t="shared" si="0"/>
        <v>3039.2299999999996</v>
      </c>
    </row>
    <row r="63" spans="1:14">
      <c r="A63" s="18" t="s">
        <v>84</v>
      </c>
      <c r="B63" s="18" t="s">
        <v>115</v>
      </c>
      <c r="C63" s="20">
        <v>188.2</v>
      </c>
      <c r="D63" s="21">
        <v>5.43</v>
      </c>
      <c r="E63" s="21">
        <v>9.16</v>
      </c>
      <c r="F63" s="22">
        <v>1035</v>
      </c>
      <c r="G63" s="21">
        <v>655.16999999999996</v>
      </c>
      <c r="H63" s="20">
        <v>123.2</v>
      </c>
      <c r="I63" s="21">
        <v>19.96</v>
      </c>
      <c r="J63" s="22">
        <v>440</v>
      </c>
      <c r="K63" s="21">
        <v>24.99</v>
      </c>
      <c r="L63" s="21">
        <v>84.99</v>
      </c>
      <c r="M63" s="21">
        <v>256.81</v>
      </c>
      <c r="N63" s="16">
        <f t="shared" si="0"/>
        <v>2842.9099999999994</v>
      </c>
    </row>
    <row r="64" spans="1:14">
      <c r="A64" s="18" t="s">
        <v>85</v>
      </c>
      <c r="B64" s="18" t="s">
        <v>115</v>
      </c>
      <c r="C64" s="20">
        <v>13.7</v>
      </c>
      <c r="D64" s="21">
        <v>1.03</v>
      </c>
      <c r="E64" s="21">
        <v>6.64</v>
      </c>
      <c r="F64" s="22">
        <v>96</v>
      </c>
      <c r="G64" s="21">
        <v>46.42</v>
      </c>
      <c r="H64" s="20">
        <v>30.8</v>
      </c>
      <c r="I64" s="21">
        <v>0.93</v>
      </c>
      <c r="J64" s="22">
        <v>2</v>
      </c>
      <c r="K64" s="21">
        <v>1.0900000000000001</v>
      </c>
      <c r="L64" s="21">
        <v>0.83</v>
      </c>
      <c r="M64" s="22">
        <v>0</v>
      </c>
      <c r="N64" s="16">
        <f t="shared" si="0"/>
        <v>199.44000000000005</v>
      </c>
    </row>
    <row r="65" spans="1:14">
      <c r="A65" s="18" t="s">
        <v>87</v>
      </c>
      <c r="B65" s="18" t="s">
        <v>115</v>
      </c>
      <c r="C65" s="20">
        <v>209.3</v>
      </c>
      <c r="D65" s="21">
        <v>14.47</v>
      </c>
      <c r="E65" s="21">
        <v>87.43</v>
      </c>
      <c r="F65" s="22">
        <v>3375</v>
      </c>
      <c r="G65" s="21">
        <v>573.99</v>
      </c>
      <c r="H65" s="20">
        <v>273.89999999999998</v>
      </c>
      <c r="I65" s="21">
        <v>23.15</v>
      </c>
      <c r="J65" s="22">
        <v>183</v>
      </c>
      <c r="K65" s="21">
        <v>29.32</v>
      </c>
      <c r="L65" s="21">
        <v>106.88</v>
      </c>
      <c r="M65" s="20">
        <v>79.900000000000006</v>
      </c>
      <c r="N65" s="16">
        <f t="shared" si="0"/>
        <v>4956.3399999999983</v>
      </c>
    </row>
    <row r="66" spans="1:14" ht="15.75">
      <c r="A66" s="7" t="s">
        <v>88</v>
      </c>
      <c r="B66" s="18" t="s">
        <v>115</v>
      </c>
      <c r="C66" s="20">
        <v>2.4</v>
      </c>
      <c r="D66" s="21">
        <v>0.08</v>
      </c>
      <c r="E66" s="20">
        <v>0.2</v>
      </c>
      <c r="F66" s="22">
        <v>75</v>
      </c>
      <c r="G66" s="21">
        <v>26.72</v>
      </c>
      <c r="H66" s="22">
        <v>4</v>
      </c>
      <c r="I66" s="21">
        <v>2.79</v>
      </c>
      <c r="J66" s="22">
        <v>5</v>
      </c>
      <c r="K66" s="20">
        <v>0.4</v>
      </c>
      <c r="L66" s="21">
        <v>9.34</v>
      </c>
      <c r="M66" s="22">
        <v>0</v>
      </c>
      <c r="N66" s="16">
        <f t="shared" si="0"/>
        <v>125.93000000000002</v>
      </c>
    </row>
    <row r="67" spans="1:14" ht="15.75">
      <c r="A67" s="7" t="s">
        <v>89</v>
      </c>
      <c r="B67" s="18" t="s">
        <v>115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0">
        <v>1.3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16">
        <f t="shared" si="0"/>
        <v>1.3</v>
      </c>
    </row>
    <row r="68" spans="1:14" ht="15.75">
      <c r="A68" s="7" t="s">
        <v>90</v>
      </c>
      <c r="B68" s="18" t="s">
        <v>115</v>
      </c>
      <c r="C68" s="20">
        <v>1.3</v>
      </c>
      <c r="D68" s="22">
        <v>0</v>
      </c>
      <c r="E68" s="21">
        <v>0.05</v>
      </c>
      <c r="F68" s="22">
        <v>0</v>
      </c>
      <c r="G68" s="22">
        <v>0</v>
      </c>
      <c r="H68" s="20">
        <v>26.5</v>
      </c>
      <c r="I68" s="22">
        <v>0</v>
      </c>
      <c r="J68" s="22">
        <v>7</v>
      </c>
      <c r="K68" s="22">
        <v>0</v>
      </c>
      <c r="L68" s="22">
        <v>0</v>
      </c>
      <c r="M68" s="22">
        <v>0</v>
      </c>
      <c r="N68" s="16">
        <f t="shared" si="0"/>
        <v>34.85</v>
      </c>
    </row>
    <row r="69" spans="1:14" ht="15.75">
      <c r="A69" s="7" t="s">
        <v>92</v>
      </c>
      <c r="B69" s="18" t="s">
        <v>115</v>
      </c>
      <c r="C69" s="20">
        <v>9.6999999999999993</v>
      </c>
      <c r="D69" s="22">
        <v>0</v>
      </c>
      <c r="E69" s="21">
        <v>0.38</v>
      </c>
      <c r="F69" s="22">
        <v>11</v>
      </c>
      <c r="G69" s="21">
        <v>38.54</v>
      </c>
      <c r="H69" s="20">
        <v>16.600000000000001</v>
      </c>
      <c r="I69" s="21">
        <v>0.74</v>
      </c>
      <c r="J69" s="22">
        <v>5</v>
      </c>
      <c r="K69" s="21">
        <v>0.64</v>
      </c>
      <c r="L69" s="22">
        <v>0</v>
      </c>
      <c r="M69" s="21">
        <v>2.2799999999999998</v>
      </c>
      <c r="N69" s="16">
        <f t="shared" si="0"/>
        <v>84.88</v>
      </c>
    </row>
    <row r="70" spans="1:14" ht="15.75">
      <c r="A70" s="7" t="s">
        <v>94</v>
      </c>
      <c r="B70" s="18" t="s">
        <v>115</v>
      </c>
      <c r="C70" s="20">
        <v>39.1</v>
      </c>
      <c r="D70" s="21">
        <v>0.65</v>
      </c>
      <c r="E70" s="21">
        <v>4.9800000000000004</v>
      </c>
      <c r="F70" s="22">
        <v>185</v>
      </c>
      <c r="G70" s="21">
        <v>123.67</v>
      </c>
      <c r="H70" s="20">
        <v>15.6</v>
      </c>
      <c r="I70" s="21">
        <v>3.13</v>
      </c>
      <c r="J70" s="22">
        <v>37</v>
      </c>
      <c r="K70" s="20">
        <v>1.7</v>
      </c>
      <c r="L70" s="21">
        <v>2.1800000000000002</v>
      </c>
      <c r="M70" s="21">
        <v>6.85</v>
      </c>
      <c r="N70" s="16">
        <f t="shared" si="0"/>
        <v>419.86000000000007</v>
      </c>
    </row>
    <row r="71" spans="1:14" ht="15.75">
      <c r="A71" s="7" t="s">
        <v>95</v>
      </c>
      <c r="B71" s="18" t="s">
        <v>115</v>
      </c>
      <c r="C71" s="20">
        <v>0.8</v>
      </c>
      <c r="D71" s="21">
        <v>9.9499999999999993</v>
      </c>
      <c r="E71" s="22">
        <v>0</v>
      </c>
      <c r="F71" s="22">
        <v>63</v>
      </c>
      <c r="G71" s="20">
        <v>12.9</v>
      </c>
      <c r="H71" s="20">
        <v>14.3</v>
      </c>
      <c r="I71" s="21">
        <v>1.1200000000000001</v>
      </c>
      <c r="J71" s="22">
        <v>16</v>
      </c>
      <c r="K71" s="21">
        <v>3.11</v>
      </c>
      <c r="L71" s="21">
        <v>49.08</v>
      </c>
      <c r="M71" s="22">
        <v>0</v>
      </c>
      <c r="N71" s="16">
        <f t="shared" si="0"/>
        <v>170.26</v>
      </c>
    </row>
    <row r="72" spans="1:14" ht="15.75">
      <c r="A72" s="7" t="s">
        <v>96</v>
      </c>
      <c r="B72" s="18" t="s">
        <v>115</v>
      </c>
      <c r="C72" s="20">
        <v>7.8</v>
      </c>
      <c r="D72" s="22">
        <v>0</v>
      </c>
      <c r="E72" s="21">
        <v>1.0900000000000001</v>
      </c>
      <c r="F72" s="22">
        <v>140</v>
      </c>
      <c r="G72" s="20">
        <v>31.6</v>
      </c>
      <c r="H72" s="20">
        <v>0.1</v>
      </c>
      <c r="I72" s="22">
        <v>0</v>
      </c>
      <c r="J72" s="22">
        <v>4</v>
      </c>
      <c r="K72" s="21">
        <v>0.34</v>
      </c>
      <c r="L72" s="22">
        <v>0</v>
      </c>
      <c r="M72" s="22">
        <v>0</v>
      </c>
      <c r="N72" s="16">
        <f t="shared" si="0"/>
        <v>184.92999999999998</v>
      </c>
    </row>
    <row r="73" spans="1:14" ht="15.75">
      <c r="A73" s="7" t="s">
        <v>97</v>
      </c>
      <c r="B73" s="18" t="s">
        <v>115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6">
        <f t="shared" si="0"/>
        <v>0</v>
      </c>
    </row>
    <row r="74" spans="1:14" ht="15.75">
      <c r="A74" s="7" t="s">
        <v>98</v>
      </c>
      <c r="B74" s="18" t="s">
        <v>115</v>
      </c>
      <c r="C74" s="22">
        <v>0</v>
      </c>
      <c r="D74" s="23" t="s">
        <v>111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16">
        <f t="shared" si="0"/>
        <v>0</v>
      </c>
    </row>
    <row r="75" spans="1:14" ht="15.75">
      <c r="A75" s="7" t="s">
        <v>100</v>
      </c>
      <c r="B75" s="18" t="s">
        <v>115</v>
      </c>
      <c r="C75" s="20">
        <v>2.4</v>
      </c>
      <c r="D75" s="20">
        <v>0.8</v>
      </c>
      <c r="E75" s="21">
        <v>9.7100000000000009</v>
      </c>
      <c r="F75" s="22">
        <v>1116</v>
      </c>
      <c r="G75" s="22">
        <v>0</v>
      </c>
      <c r="H75" s="20">
        <v>54.6</v>
      </c>
      <c r="I75" s="21">
        <v>6.61</v>
      </c>
      <c r="J75" s="22">
        <v>69</v>
      </c>
      <c r="K75" s="21">
        <v>1.29</v>
      </c>
      <c r="L75" s="21">
        <v>18.78</v>
      </c>
      <c r="M75" s="21">
        <v>86.74</v>
      </c>
      <c r="N75" s="16">
        <f t="shared" si="0"/>
        <v>1365.9299999999998</v>
      </c>
    </row>
    <row r="76" spans="1:14" ht="15.75">
      <c r="A76" s="7" t="s">
        <v>101</v>
      </c>
      <c r="B76" s="18" t="s">
        <v>115</v>
      </c>
      <c r="C76" s="20">
        <v>6.5</v>
      </c>
      <c r="D76" s="21">
        <v>0.76</v>
      </c>
      <c r="E76" s="21">
        <v>2.25</v>
      </c>
      <c r="F76" s="22">
        <v>169</v>
      </c>
      <c r="G76" s="21">
        <v>376.69</v>
      </c>
      <c r="H76" s="20">
        <v>83.6</v>
      </c>
      <c r="I76" s="21">
        <v>1.91</v>
      </c>
      <c r="J76" s="22">
        <v>23</v>
      </c>
      <c r="K76" s="21">
        <v>5.13</v>
      </c>
      <c r="L76" s="21">
        <v>15.46</v>
      </c>
      <c r="M76" s="21">
        <v>41.09</v>
      </c>
      <c r="N76" s="16">
        <f t="shared" si="0"/>
        <v>725.3900000000001</v>
      </c>
    </row>
    <row r="77" spans="1:14">
      <c r="A77" s="18" t="s">
        <v>102</v>
      </c>
      <c r="B77" s="18" t="s">
        <v>115</v>
      </c>
      <c r="C77" s="20">
        <v>22914.7</v>
      </c>
      <c r="D77" s="21">
        <v>4752.28</v>
      </c>
      <c r="E77" s="21">
        <v>3279.32</v>
      </c>
      <c r="F77" s="22">
        <v>101713</v>
      </c>
      <c r="G77" s="21">
        <v>44907.27</v>
      </c>
      <c r="H77" s="20">
        <v>40629.5</v>
      </c>
      <c r="I77" s="21">
        <v>3632.86</v>
      </c>
      <c r="J77" s="22">
        <v>36734</v>
      </c>
      <c r="K77" s="21">
        <v>10152.379999999999</v>
      </c>
      <c r="L77" s="21">
        <v>5456.75</v>
      </c>
      <c r="M77" s="21">
        <v>25837.05</v>
      </c>
      <c r="N77" s="16">
        <f t="shared" ref="N77:N140" si="1">SUM(C77:M77)</f>
        <v>300009.10999999993</v>
      </c>
    </row>
    <row r="78" spans="1:14">
      <c r="N78" s="16">
        <f t="shared" si="1"/>
        <v>0</v>
      </c>
    </row>
    <row r="79" spans="1:14">
      <c r="A79" s="17" t="s">
        <v>112</v>
      </c>
      <c r="N79" s="16">
        <f t="shared" si="1"/>
        <v>0</v>
      </c>
    </row>
    <row r="80" spans="1:14">
      <c r="A80" s="17" t="s">
        <v>111</v>
      </c>
      <c r="B80" s="17" t="s">
        <v>108</v>
      </c>
      <c r="N80" s="16">
        <f t="shared" si="1"/>
        <v>0</v>
      </c>
    </row>
    <row r="81" spans="1:14">
      <c r="N81" s="16">
        <f t="shared" si="1"/>
        <v>0</v>
      </c>
    </row>
    <row r="82" spans="1:14">
      <c r="A82" s="17" t="s">
        <v>4</v>
      </c>
      <c r="B82" s="17" t="s">
        <v>107</v>
      </c>
      <c r="N82" s="16">
        <f t="shared" si="1"/>
        <v>0</v>
      </c>
    </row>
    <row r="83" spans="1:14">
      <c r="A83" s="17" t="s">
        <v>5</v>
      </c>
      <c r="B83" s="17" t="s">
        <v>102</v>
      </c>
      <c r="N83" s="16">
        <f t="shared" si="1"/>
        <v>0</v>
      </c>
    </row>
    <row r="84" spans="1:14">
      <c r="A84" s="17" t="s">
        <v>6</v>
      </c>
      <c r="B84" s="17" t="s">
        <v>116</v>
      </c>
      <c r="N84" s="16">
        <f t="shared" si="1"/>
        <v>0</v>
      </c>
    </row>
    <row r="85" spans="1:14">
      <c r="N85" s="16">
        <f t="shared" si="1"/>
        <v>0</v>
      </c>
    </row>
    <row r="86" spans="1:14">
      <c r="A86" s="18" t="s">
        <v>7</v>
      </c>
      <c r="B86" s="18" t="s">
        <v>114</v>
      </c>
      <c r="C86" s="18" t="s">
        <v>8</v>
      </c>
      <c r="D86" s="18" t="s">
        <v>9</v>
      </c>
      <c r="E86" s="18" t="s">
        <v>10</v>
      </c>
      <c r="F86" s="18" t="s">
        <v>11</v>
      </c>
      <c r="G86" s="18" t="s">
        <v>12</v>
      </c>
      <c r="H86" s="18" t="s">
        <v>13</v>
      </c>
      <c r="I86" s="18" t="s">
        <v>14</v>
      </c>
      <c r="J86" s="18" t="s">
        <v>15</v>
      </c>
      <c r="K86" s="18" t="s">
        <v>16</v>
      </c>
      <c r="L86" s="18" t="s">
        <v>17</v>
      </c>
      <c r="M86" s="18" t="s">
        <v>18</v>
      </c>
      <c r="N86" s="16">
        <f t="shared" si="1"/>
        <v>0</v>
      </c>
    </row>
    <row r="87" spans="1:14">
      <c r="A87" s="18" t="s">
        <v>20</v>
      </c>
      <c r="B87" s="18" t="s">
        <v>115</v>
      </c>
      <c r="C87" s="20">
        <v>5.9</v>
      </c>
      <c r="D87" s="21">
        <v>22.94</v>
      </c>
      <c r="E87" s="21">
        <v>11.18</v>
      </c>
      <c r="F87" s="22">
        <v>4</v>
      </c>
      <c r="G87" s="22">
        <v>0</v>
      </c>
      <c r="H87" s="20">
        <v>126.5</v>
      </c>
      <c r="I87" s="21">
        <v>10.24</v>
      </c>
      <c r="J87" s="22">
        <v>0</v>
      </c>
      <c r="K87" s="21">
        <v>9.08</v>
      </c>
      <c r="L87" s="21">
        <v>4.25</v>
      </c>
      <c r="M87" s="21">
        <v>216.86</v>
      </c>
      <c r="N87" s="16">
        <f t="shared" si="1"/>
        <v>410.95000000000005</v>
      </c>
    </row>
    <row r="88" spans="1:14">
      <c r="A88" s="18" t="s">
        <v>22</v>
      </c>
      <c r="B88" s="18" t="s">
        <v>115</v>
      </c>
      <c r="C88" s="22">
        <v>0</v>
      </c>
      <c r="D88" s="22">
        <v>0</v>
      </c>
      <c r="E88" s="21">
        <v>1.25</v>
      </c>
      <c r="F88" s="22">
        <v>0</v>
      </c>
      <c r="G88" s="22">
        <v>0</v>
      </c>
      <c r="H88" s="22">
        <v>3</v>
      </c>
      <c r="I88" s="21">
        <v>0.05</v>
      </c>
      <c r="J88" s="22">
        <v>0</v>
      </c>
      <c r="K88" s="21">
        <v>7.0000000000000007E-2</v>
      </c>
      <c r="L88" s="22">
        <v>0</v>
      </c>
      <c r="M88" s="22">
        <v>0</v>
      </c>
      <c r="N88" s="16">
        <f t="shared" si="1"/>
        <v>4.37</v>
      </c>
    </row>
    <row r="89" spans="1:14">
      <c r="A89" s="18" t="s">
        <v>24</v>
      </c>
      <c r="B89" s="18" t="s">
        <v>115</v>
      </c>
      <c r="C89" s="22">
        <v>0</v>
      </c>
      <c r="D89" s="22">
        <v>0</v>
      </c>
      <c r="E89" s="21">
        <v>0.01</v>
      </c>
      <c r="F89" s="22">
        <v>0</v>
      </c>
      <c r="G89" s="22">
        <v>0</v>
      </c>
      <c r="H89" s="20">
        <v>4.2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16">
        <f t="shared" si="1"/>
        <v>4.21</v>
      </c>
    </row>
    <row r="90" spans="1:14">
      <c r="A90" s="18" t="s">
        <v>26</v>
      </c>
      <c r="B90" s="18" t="s">
        <v>115</v>
      </c>
      <c r="C90" s="22">
        <v>0</v>
      </c>
      <c r="D90" s="21">
        <v>0.53</v>
      </c>
      <c r="E90" s="21">
        <v>12.68</v>
      </c>
      <c r="F90" s="22">
        <v>73</v>
      </c>
      <c r="G90" s="21">
        <v>27.23</v>
      </c>
      <c r="H90" s="20">
        <v>118.7</v>
      </c>
      <c r="I90" s="21">
        <v>19.02</v>
      </c>
      <c r="J90" s="22">
        <v>22</v>
      </c>
      <c r="K90" s="21">
        <v>0.42</v>
      </c>
      <c r="L90" s="21">
        <v>0.73</v>
      </c>
      <c r="M90" s="22">
        <v>0</v>
      </c>
      <c r="N90" s="16">
        <f t="shared" si="1"/>
        <v>274.31</v>
      </c>
    </row>
    <row r="91" spans="1:14">
      <c r="A91" s="18" t="s">
        <v>28</v>
      </c>
      <c r="B91" s="18" t="s">
        <v>115</v>
      </c>
      <c r="C91" s="20">
        <v>13.1</v>
      </c>
      <c r="D91" s="21">
        <v>1.52</v>
      </c>
      <c r="E91" s="21">
        <v>231.01</v>
      </c>
      <c r="F91" s="22">
        <v>404</v>
      </c>
      <c r="G91" s="21">
        <v>429.61</v>
      </c>
      <c r="H91" s="20">
        <v>955.4</v>
      </c>
      <c r="I91" s="21">
        <v>16.47</v>
      </c>
      <c r="J91" s="22">
        <v>247</v>
      </c>
      <c r="K91" s="20">
        <v>82.8</v>
      </c>
      <c r="L91" s="21">
        <v>32.06</v>
      </c>
      <c r="M91" s="21">
        <v>49.08</v>
      </c>
      <c r="N91" s="16">
        <f t="shared" si="1"/>
        <v>2462.0499999999997</v>
      </c>
    </row>
    <row r="92" spans="1:14">
      <c r="A92" s="18" t="s">
        <v>30</v>
      </c>
      <c r="B92" s="18" t="s">
        <v>115</v>
      </c>
      <c r="C92" s="20">
        <v>2.5</v>
      </c>
      <c r="D92" s="21">
        <v>97.69</v>
      </c>
      <c r="E92" s="21">
        <v>5.15</v>
      </c>
      <c r="F92" s="22">
        <v>48</v>
      </c>
      <c r="G92" s="21">
        <v>119.74</v>
      </c>
      <c r="H92" s="20">
        <v>109.5</v>
      </c>
      <c r="I92" s="21">
        <v>4.24</v>
      </c>
      <c r="J92" s="22">
        <v>2</v>
      </c>
      <c r="K92" s="21">
        <v>3.46</v>
      </c>
      <c r="L92" s="21">
        <v>11.31</v>
      </c>
      <c r="M92" s="22">
        <v>0</v>
      </c>
      <c r="N92" s="16">
        <f t="shared" si="1"/>
        <v>403.59</v>
      </c>
    </row>
    <row r="93" spans="1:14">
      <c r="A93" s="18" t="s">
        <v>31</v>
      </c>
      <c r="B93" s="18" t="s">
        <v>115</v>
      </c>
      <c r="C93" s="22">
        <v>0</v>
      </c>
      <c r="D93" s="20">
        <v>0.3</v>
      </c>
      <c r="E93" s="21">
        <v>0.51</v>
      </c>
      <c r="F93" s="22">
        <v>28</v>
      </c>
      <c r="G93" s="21">
        <v>67.06</v>
      </c>
      <c r="H93" s="20">
        <v>60.7</v>
      </c>
      <c r="I93" s="21">
        <v>0.63</v>
      </c>
      <c r="J93" s="22">
        <v>19</v>
      </c>
      <c r="K93" s="21">
        <v>3.26</v>
      </c>
      <c r="L93" s="21">
        <v>0.31</v>
      </c>
      <c r="M93" s="21">
        <v>5.71</v>
      </c>
      <c r="N93" s="16">
        <f t="shared" si="1"/>
        <v>185.48</v>
      </c>
    </row>
    <row r="94" spans="1:14">
      <c r="A94" s="18" t="s">
        <v>32</v>
      </c>
      <c r="B94" s="18" t="s">
        <v>115</v>
      </c>
      <c r="C94" s="20">
        <v>66.2</v>
      </c>
      <c r="D94" s="21">
        <v>54.35</v>
      </c>
      <c r="E94" s="21">
        <v>35.31</v>
      </c>
      <c r="F94" s="22">
        <v>765</v>
      </c>
      <c r="G94" s="21">
        <v>473.29</v>
      </c>
      <c r="H94" s="22">
        <v>95</v>
      </c>
      <c r="I94" s="21">
        <v>50.04</v>
      </c>
      <c r="J94" s="22">
        <v>62</v>
      </c>
      <c r="K94" s="21">
        <v>52.76</v>
      </c>
      <c r="L94" s="21">
        <v>54.17</v>
      </c>
      <c r="M94" s="21">
        <v>142.66999999999999</v>
      </c>
      <c r="N94" s="16">
        <f t="shared" si="1"/>
        <v>1850.7900000000002</v>
      </c>
    </row>
    <row r="95" spans="1:14">
      <c r="A95" s="18" t="s">
        <v>33</v>
      </c>
      <c r="B95" s="18" t="s">
        <v>115</v>
      </c>
      <c r="C95" s="20">
        <v>10.9</v>
      </c>
      <c r="D95" s="21">
        <v>0.53</v>
      </c>
      <c r="E95" s="22">
        <v>0</v>
      </c>
      <c r="F95" s="22">
        <v>73</v>
      </c>
      <c r="G95" s="21">
        <v>32.69</v>
      </c>
      <c r="H95" s="22">
        <v>81</v>
      </c>
      <c r="I95" s="21">
        <v>1.84</v>
      </c>
      <c r="J95" s="22">
        <v>0</v>
      </c>
      <c r="K95" s="21">
        <v>2.54</v>
      </c>
      <c r="L95" s="21">
        <v>8.09</v>
      </c>
      <c r="M95" s="22">
        <v>0</v>
      </c>
      <c r="N95" s="16">
        <f t="shared" si="1"/>
        <v>210.59</v>
      </c>
    </row>
    <row r="96" spans="1:14">
      <c r="A96" s="18" t="s">
        <v>34</v>
      </c>
      <c r="B96" s="18" t="s">
        <v>115</v>
      </c>
      <c r="C96" s="20">
        <v>15.1</v>
      </c>
      <c r="D96" s="21">
        <v>3.11</v>
      </c>
      <c r="E96" s="21">
        <v>3.25</v>
      </c>
      <c r="F96" s="22">
        <v>154</v>
      </c>
      <c r="G96" s="21">
        <v>67.89</v>
      </c>
      <c r="H96" s="20">
        <v>131.1</v>
      </c>
      <c r="I96" s="21">
        <v>8.7200000000000006</v>
      </c>
      <c r="J96" s="22">
        <v>12</v>
      </c>
      <c r="K96" s="21">
        <v>3.32</v>
      </c>
      <c r="L96" s="21">
        <v>8.61</v>
      </c>
      <c r="M96" s="21">
        <v>4.57</v>
      </c>
      <c r="N96" s="16">
        <f t="shared" si="1"/>
        <v>411.67000000000007</v>
      </c>
    </row>
    <row r="97" spans="1:14">
      <c r="A97" s="18" t="s">
        <v>35</v>
      </c>
      <c r="B97" s="18" t="s">
        <v>115</v>
      </c>
      <c r="C97" s="20">
        <v>381.1</v>
      </c>
      <c r="D97" s="21">
        <v>117.33</v>
      </c>
      <c r="E97" s="21">
        <v>597.03</v>
      </c>
      <c r="F97" s="22">
        <v>2783</v>
      </c>
      <c r="G97" s="21">
        <v>2531.7199999999998</v>
      </c>
      <c r="H97" s="20">
        <v>2705.5</v>
      </c>
      <c r="I97" s="21">
        <v>280.74</v>
      </c>
      <c r="J97" s="22">
        <v>186</v>
      </c>
      <c r="K97" s="20">
        <v>364.7</v>
      </c>
      <c r="L97" s="20">
        <v>864.7</v>
      </c>
      <c r="M97" s="21">
        <v>983.86</v>
      </c>
      <c r="N97" s="16">
        <f t="shared" si="1"/>
        <v>11795.680000000002</v>
      </c>
    </row>
    <row r="98" spans="1:14">
      <c r="A98" s="18" t="s">
        <v>36</v>
      </c>
      <c r="B98" s="18" t="s">
        <v>115</v>
      </c>
      <c r="C98" s="20">
        <v>1235.7</v>
      </c>
      <c r="D98" s="21">
        <v>222.58</v>
      </c>
      <c r="E98" s="21">
        <v>747.58</v>
      </c>
      <c r="F98" s="22">
        <v>4914</v>
      </c>
      <c r="G98" s="21">
        <v>4268.79</v>
      </c>
      <c r="H98" s="20">
        <v>5357.6</v>
      </c>
      <c r="I98" s="21">
        <v>383.06</v>
      </c>
      <c r="J98" s="22">
        <v>1459</v>
      </c>
      <c r="K98" s="21">
        <v>553.77</v>
      </c>
      <c r="L98" s="21">
        <v>1017.96</v>
      </c>
      <c r="M98" s="21">
        <v>4914.71</v>
      </c>
      <c r="N98" s="16">
        <f t="shared" si="1"/>
        <v>25074.75</v>
      </c>
    </row>
    <row r="99" spans="1:14">
      <c r="A99" s="18" t="s">
        <v>37</v>
      </c>
      <c r="B99" s="18" t="s">
        <v>115</v>
      </c>
      <c r="C99" s="22">
        <v>57</v>
      </c>
      <c r="D99" s="21">
        <v>15.57</v>
      </c>
      <c r="E99" s="21">
        <v>155.43</v>
      </c>
      <c r="F99" s="22">
        <v>519</v>
      </c>
      <c r="G99" s="21">
        <v>334.77</v>
      </c>
      <c r="H99" s="20">
        <v>1268.4000000000001</v>
      </c>
      <c r="I99" s="20">
        <v>47.2</v>
      </c>
      <c r="J99" s="22">
        <v>53</v>
      </c>
      <c r="K99" s="21">
        <v>82.29</v>
      </c>
      <c r="L99" s="21">
        <v>125.77</v>
      </c>
      <c r="M99" s="21">
        <v>713.35</v>
      </c>
      <c r="N99" s="16">
        <f t="shared" si="1"/>
        <v>3371.7799999999997</v>
      </c>
    </row>
    <row r="100" spans="1:14">
      <c r="A100" s="18" t="s">
        <v>38</v>
      </c>
      <c r="B100" s="18" t="s">
        <v>115</v>
      </c>
      <c r="C100" s="20">
        <v>64.8</v>
      </c>
      <c r="D100" s="21">
        <v>4.22</v>
      </c>
      <c r="E100" s="21">
        <v>21.42</v>
      </c>
      <c r="F100" s="22">
        <v>370</v>
      </c>
      <c r="G100" s="20">
        <v>207.1</v>
      </c>
      <c r="H100" s="22">
        <v>116</v>
      </c>
      <c r="I100" s="21">
        <v>15.72</v>
      </c>
      <c r="J100" s="22">
        <v>12</v>
      </c>
      <c r="K100" s="21">
        <v>36.69</v>
      </c>
      <c r="L100" s="21">
        <v>12.97</v>
      </c>
      <c r="M100" s="21">
        <v>55.93</v>
      </c>
      <c r="N100" s="16">
        <f t="shared" si="1"/>
        <v>916.85</v>
      </c>
    </row>
    <row r="101" spans="1:14">
      <c r="A101" s="18" t="s">
        <v>39</v>
      </c>
      <c r="B101" s="18" t="s">
        <v>115</v>
      </c>
      <c r="C101" s="20">
        <v>0.9</v>
      </c>
      <c r="D101" s="21">
        <v>0.04</v>
      </c>
      <c r="E101" s="21">
        <v>3.89</v>
      </c>
      <c r="F101" s="22">
        <v>81</v>
      </c>
      <c r="G101" s="21">
        <v>196.67</v>
      </c>
      <c r="H101" s="20">
        <v>384.2</v>
      </c>
      <c r="I101" s="21">
        <v>11.68</v>
      </c>
      <c r="J101" s="22">
        <v>0</v>
      </c>
      <c r="K101" s="20">
        <v>9.8000000000000007</v>
      </c>
      <c r="L101" s="21">
        <v>10.69</v>
      </c>
      <c r="M101" s="21">
        <v>26.25</v>
      </c>
      <c r="N101" s="16">
        <f t="shared" si="1"/>
        <v>725.12</v>
      </c>
    </row>
    <row r="102" spans="1:14">
      <c r="A102" s="18" t="s">
        <v>40</v>
      </c>
      <c r="B102" s="18" t="s">
        <v>115</v>
      </c>
      <c r="C102" s="20">
        <v>4.0999999999999996</v>
      </c>
      <c r="D102" s="21">
        <v>19.14</v>
      </c>
      <c r="E102" s="21">
        <v>57.78</v>
      </c>
      <c r="F102" s="22">
        <v>186</v>
      </c>
      <c r="G102" s="21">
        <v>133.16</v>
      </c>
      <c r="H102" s="20">
        <v>40.5</v>
      </c>
      <c r="I102" s="21">
        <v>14.24</v>
      </c>
      <c r="J102" s="22">
        <v>6</v>
      </c>
      <c r="K102" s="21">
        <v>16.82</v>
      </c>
      <c r="L102" s="20">
        <v>11.1</v>
      </c>
      <c r="M102" s="21">
        <v>406.33</v>
      </c>
      <c r="N102" s="16">
        <f t="shared" si="1"/>
        <v>895.17</v>
      </c>
    </row>
    <row r="103" spans="1:14">
      <c r="A103" s="18" t="s">
        <v>41</v>
      </c>
      <c r="B103" s="18" t="s">
        <v>115</v>
      </c>
      <c r="C103" s="20">
        <v>33.700000000000003</v>
      </c>
      <c r="D103" s="20">
        <v>0.8</v>
      </c>
      <c r="E103" s="21">
        <v>16.760000000000002</v>
      </c>
      <c r="F103" s="22">
        <v>192</v>
      </c>
      <c r="G103" s="20">
        <v>12.7</v>
      </c>
      <c r="H103" s="20">
        <v>239.5</v>
      </c>
      <c r="I103" s="21">
        <v>13.75</v>
      </c>
      <c r="J103" s="22">
        <v>3</v>
      </c>
      <c r="K103" s="22">
        <v>0</v>
      </c>
      <c r="L103" s="21">
        <v>7.68</v>
      </c>
      <c r="M103" s="21">
        <v>181.48</v>
      </c>
      <c r="N103" s="16">
        <f t="shared" si="1"/>
        <v>701.37</v>
      </c>
    </row>
    <row r="104" spans="1:14">
      <c r="A104" s="18" t="s">
        <v>42</v>
      </c>
      <c r="B104" s="18" t="s">
        <v>115</v>
      </c>
      <c r="C104" s="22">
        <v>0</v>
      </c>
      <c r="D104" s="21">
        <v>3.46</v>
      </c>
      <c r="E104" s="21">
        <v>16.86</v>
      </c>
      <c r="F104" s="22">
        <v>19</v>
      </c>
      <c r="G104" s="21">
        <v>24.89</v>
      </c>
      <c r="H104" s="20">
        <v>4.5</v>
      </c>
      <c r="I104" s="21">
        <v>5.21</v>
      </c>
      <c r="J104" s="22">
        <v>2</v>
      </c>
      <c r="K104" s="21">
        <v>0.14000000000000001</v>
      </c>
      <c r="L104" s="21">
        <v>0.52</v>
      </c>
      <c r="M104" s="22">
        <v>0</v>
      </c>
      <c r="N104" s="16">
        <f t="shared" si="1"/>
        <v>76.58</v>
      </c>
    </row>
    <row r="105" spans="1:14">
      <c r="A105" s="18" t="s">
        <v>43</v>
      </c>
      <c r="B105" s="18" t="s">
        <v>115</v>
      </c>
      <c r="C105" s="20">
        <v>2.9</v>
      </c>
      <c r="D105" s="22">
        <v>0</v>
      </c>
      <c r="E105" s="21">
        <v>69.819999999999993</v>
      </c>
      <c r="F105" s="22">
        <v>53</v>
      </c>
      <c r="G105" s="21">
        <v>61.83</v>
      </c>
      <c r="H105" s="20">
        <v>610.79999999999995</v>
      </c>
      <c r="I105" s="21">
        <v>28.83</v>
      </c>
      <c r="J105" s="22">
        <v>0</v>
      </c>
      <c r="K105" s="21">
        <v>36.56</v>
      </c>
      <c r="L105" s="21">
        <v>26.77</v>
      </c>
      <c r="M105" s="21">
        <v>512.47</v>
      </c>
      <c r="N105" s="16">
        <f t="shared" si="1"/>
        <v>1402.98</v>
      </c>
    </row>
    <row r="106" spans="1:14">
      <c r="A106" s="18" t="s">
        <v>44</v>
      </c>
      <c r="B106" s="18" t="s">
        <v>115</v>
      </c>
      <c r="C106" s="22">
        <v>0</v>
      </c>
      <c r="D106" s="21">
        <v>0.08</v>
      </c>
      <c r="E106" s="20">
        <v>0.7</v>
      </c>
      <c r="F106" s="22">
        <v>0</v>
      </c>
      <c r="G106" s="21">
        <v>2.12</v>
      </c>
      <c r="H106" s="22">
        <v>0</v>
      </c>
      <c r="I106" s="21">
        <v>0.06</v>
      </c>
      <c r="J106" s="22">
        <v>0</v>
      </c>
      <c r="K106" s="22">
        <v>0</v>
      </c>
      <c r="L106" s="22">
        <v>0</v>
      </c>
      <c r="M106" s="22">
        <v>0</v>
      </c>
      <c r="N106" s="16">
        <f t="shared" si="1"/>
        <v>2.96</v>
      </c>
    </row>
    <row r="107" spans="1:14">
      <c r="A107" s="18" t="s">
        <v>45</v>
      </c>
      <c r="B107" s="18" t="s">
        <v>115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6">
        <f t="shared" si="1"/>
        <v>0</v>
      </c>
    </row>
    <row r="108" spans="1:14">
      <c r="A108" s="18" t="s">
        <v>47</v>
      </c>
      <c r="B108" s="18" t="s">
        <v>115</v>
      </c>
      <c r="C108" s="20">
        <v>35.6</v>
      </c>
      <c r="D108" s="21">
        <v>1.75</v>
      </c>
      <c r="E108" s="21">
        <v>127.57</v>
      </c>
      <c r="F108" s="22">
        <v>6</v>
      </c>
      <c r="G108" s="21">
        <v>80.680000000000007</v>
      </c>
      <c r="H108" s="20">
        <v>627.5</v>
      </c>
      <c r="I108" s="21">
        <v>18.04</v>
      </c>
      <c r="J108" s="22">
        <v>5</v>
      </c>
      <c r="K108" s="21">
        <v>41.37</v>
      </c>
      <c r="L108" s="21">
        <v>39.22</v>
      </c>
      <c r="M108" s="21">
        <v>150.66</v>
      </c>
      <c r="N108" s="16">
        <f t="shared" si="1"/>
        <v>1133.3900000000001</v>
      </c>
    </row>
    <row r="109" spans="1:14">
      <c r="A109" s="18" t="s">
        <v>48</v>
      </c>
      <c r="B109" s="18" t="s">
        <v>115</v>
      </c>
      <c r="C109" s="20">
        <v>45.1</v>
      </c>
      <c r="D109" s="21">
        <v>20.25</v>
      </c>
      <c r="E109" s="21">
        <v>161.32</v>
      </c>
      <c r="F109" s="22">
        <v>38</v>
      </c>
      <c r="G109" s="20">
        <v>16.7</v>
      </c>
      <c r="H109" s="20">
        <v>0.2</v>
      </c>
      <c r="I109" s="20">
        <v>12.9</v>
      </c>
      <c r="J109" s="22">
        <v>71</v>
      </c>
      <c r="K109" s="21">
        <v>33.72</v>
      </c>
      <c r="L109" s="21">
        <v>73.78</v>
      </c>
      <c r="M109" s="21">
        <v>178.05</v>
      </c>
      <c r="N109" s="16">
        <f t="shared" si="1"/>
        <v>651.02</v>
      </c>
    </row>
    <row r="110" spans="1:14">
      <c r="A110" s="18" t="s">
        <v>49</v>
      </c>
      <c r="B110" s="18" t="s">
        <v>115</v>
      </c>
      <c r="C110" s="20">
        <v>62.8</v>
      </c>
      <c r="D110" s="21">
        <v>25.64</v>
      </c>
      <c r="E110" s="21">
        <v>38.58</v>
      </c>
      <c r="F110" s="22">
        <v>205</v>
      </c>
      <c r="G110" s="20">
        <v>269.5</v>
      </c>
      <c r="H110" s="20">
        <v>174.6</v>
      </c>
      <c r="I110" s="20">
        <v>43.6</v>
      </c>
      <c r="J110" s="22">
        <v>10</v>
      </c>
      <c r="K110" s="21">
        <v>62.51</v>
      </c>
      <c r="L110" s="21">
        <v>39.85</v>
      </c>
      <c r="M110" s="21">
        <v>176.91</v>
      </c>
      <c r="N110" s="16">
        <f t="shared" si="1"/>
        <v>1108.99</v>
      </c>
    </row>
    <row r="111" spans="1:14">
      <c r="A111" s="18" t="s">
        <v>50</v>
      </c>
      <c r="B111" s="18" t="s">
        <v>115</v>
      </c>
      <c r="C111" s="20">
        <v>4.3</v>
      </c>
      <c r="D111" s="20">
        <v>2.2000000000000002</v>
      </c>
      <c r="E111" s="21">
        <v>7.51</v>
      </c>
      <c r="F111" s="22">
        <v>21</v>
      </c>
      <c r="G111" s="21">
        <v>6.82</v>
      </c>
      <c r="H111" s="22">
        <v>6</v>
      </c>
      <c r="I111" s="21">
        <v>2.97</v>
      </c>
      <c r="J111" s="22">
        <v>11</v>
      </c>
      <c r="K111" s="21">
        <v>6.28</v>
      </c>
      <c r="L111" s="21">
        <v>3.11</v>
      </c>
      <c r="M111" s="20">
        <v>19.399999999999999</v>
      </c>
      <c r="N111" s="16">
        <f t="shared" si="1"/>
        <v>90.59</v>
      </c>
    </row>
    <row r="112" spans="1:14">
      <c r="A112" s="18" t="s">
        <v>52</v>
      </c>
      <c r="B112" s="18" t="s">
        <v>115</v>
      </c>
      <c r="C112" s="20">
        <v>38.1</v>
      </c>
      <c r="D112" s="21">
        <v>3.99</v>
      </c>
      <c r="E112" s="21">
        <v>21.24</v>
      </c>
      <c r="F112" s="22">
        <v>108</v>
      </c>
      <c r="G112" s="21">
        <v>195.03</v>
      </c>
      <c r="H112" s="20">
        <v>299.39999999999998</v>
      </c>
      <c r="I112" s="21">
        <v>15.89</v>
      </c>
      <c r="J112" s="22">
        <v>5</v>
      </c>
      <c r="K112" s="21">
        <v>3.17</v>
      </c>
      <c r="L112" s="21">
        <v>1.87</v>
      </c>
      <c r="M112" s="21">
        <v>59.35</v>
      </c>
      <c r="N112" s="16">
        <f t="shared" si="1"/>
        <v>751.04</v>
      </c>
    </row>
    <row r="113" spans="1:14">
      <c r="A113" s="18" t="s">
        <v>54</v>
      </c>
      <c r="B113" s="18" t="s">
        <v>115</v>
      </c>
      <c r="C113" s="20">
        <v>116.1</v>
      </c>
      <c r="D113" s="21">
        <v>5.05</v>
      </c>
      <c r="E113" s="20">
        <v>2.7</v>
      </c>
      <c r="F113" s="22">
        <v>477</v>
      </c>
      <c r="G113" s="21">
        <v>21.04</v>
      </c>
      <c r="H113" s="20">
        <v>15.4</v>
      </c>
      <c r="I113" s="20">
        <v>0.9</v>
      </c>
      <c r="J113" s="22">
        <v>10</v>
      </c>
      <c r="K113" s="21">
        <v>68.67</v>
      </c>
      <c r="L113" s="21">
        <v>51.16</v>
      </c>
      <c r="M113" s="22">
        <v>0</v>
      </c>
      <c r="N113" s="16">
        <f t="shared" si="1"/>
        <v>768.01999999999987</v>
      </c>
    </row>
    <row r="114" spans="1:14">
      <c r="A114" s="18" t="s">
        <v>55</v>
      </c>
      <c r="B114" s="18" t="s">
        <v>115</v>
      </c>
      <c r="C114" s="20">
        <v>0.3</v>
      </c>
      <c r="D114" s="20">
        <v>1.1000000000000001</v>
      </c>
      <c r="E114" s="20">
        <v>0.2</v>
      </c>
      <c r="F114" s="22">
        <v>64</v>
      </c>
      <c r="G114" s="21">
        <v>4.24</v>
      </c>
      <c r="H114" s="22">
        <v>0</v>
      </c>
      <c r="I114" s="21">
        <v>4.5199999999999996</v>
      </c>
      <c r="J114" s="22">
        <v>1</v>
      </c>
      <c r="K114" s="21">
        <v>2.92</v>
      </c>
      <c r="L114" s="22">
        <v>0</v>
      </c>
      <c r="M114" s="22">
        <v>0</v>
      </c>
      <c r="N114" s="16">
        <f t="shared" si="1"/>
        <v>78.279999999999987</v>
      </c>
    </row>
    <row r="115" spans="1:14">
      <c r="A115" s="18" t="s">
        <v>56</v>
      </c>
      <c r="B115" s="18" t="s">
        <v>115</v>
      </c>
      <c r="C115" s="20">
        <v>13.1</v>
      </c>
      <c r="D115" s="20">
        <v>91.5</v>
      </c>
      <c r="E115" s="21">
        <v>40.32</v>
      </c>
      <c r="F115" s="22">
        <v>279</v>
      </c>
      <c r="G115" s="21">
        <v>474.59</v>
      </c>
      <c r="H115" s="20">
        <v>200.5</v>
      </c>
      <c r="I115" s="21">
        <v>25.73</v>
      </c>
      <c r="J115" s="22">
        <v>50</v>
      </c>
      <c r="K115" s="21">
        <v>50.87</v>
      </c>
      <c r="L115" s="21">
        <v>157.62</v>
      </c>
      <c r="M115" s="22">
        <v>0</v>
      </c>
      <c r="N115" s="16">
        <f t="shared" si="1"/>
        <v>1383.23</v>
      </c>
    </row>
    <row r="116" spans="1:14">
      <c r="A116" s="18" t="s">
        <v>57</v>
      </c>
      <c r="B116" s="18" t="s">
        <v>115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6">
        <f t="shared" si="1"/>
        <v>0</v>
      </c>
    </row>
    <row r="117" spans="1:14">
      <c r="A117" s="18" t="s">
        <v>58</v>
      </c>
      <c r="B117" s="18" t="s">
        <v>115</v>
      </c>
      <c r="C117" s="22">
        <v>284</v>
      </c>
      <c r="D117" s="21">
        <v>6.53</v>
      </c>
      <c r="E117" s="21">
        <v>36.630000000000003</v>
      </c>
      <c r="F117" s="22">
        <v>130</v>
      </c>
      <c r="G117" s="21">
        <v>76.72</v>
      </c>
      <c r="H117" s="20">
        <v>52.6</v>
      </c>
      <c r="I117" s="21">
        <v>10.039999999999999</v>
      </c>
      <c r="J117" s="22">
        <v>10</v>
      </c>
      <c r="K117" s="21">
        <v>43.28</v>
      </c>
      <c r="L117" s="20">
        <v>30.3</v>
      </c>
      <c r="M117" s="21">
        <v>108.43</v>
      </c>
      <c r="N117" s="16">
        <f t="shared" si="1"/>
        <v>788.53</v>
      </c>
    </row>
    <row r="118" spans="1:14">
      <c r="A118" s="18" t="s">
        <v>59</v>
      </c>
      <c r="B118" s="18" t="s">
        <v>115</v>
      </c>
      <c r="C118" s="22">
        <v>0</v>
      </c>
      <c r="D118" s="22">
        <v>0</v>
      </c>
      <c r="E118" s="21">
        <v>20.440000000000001</v>
      </c>
      <c r="F118" s="22">
        <v>2</v>
      </c>
      <c r="G118" s="22">
        <v>0</v>
      </c>
      <c r="H118" s="20">
        <v>0.8</v>
      </c>
      <c r="I118" s="22">
        <v>0</v>
      </c>
      <c r="J118" s="22">
        <v>0</v>
      </c>
      <c r="K118" s="21">
        <v>0.74</v>
      </c>
      <c r="L118" s="22">
        <v>0</v>
      </c>
      <c r="M118" s="21">
        <v>3.42</v>
      </c>
      <c r="N118" s="16">
        <f t="shared" si="1"/>
        <v>27.4</v>
      </c>
    </row>
    <row r="119" spans="1:14">
      <c r="A119" s="18" t="s">
        <v>60</v>
      </c>
      <c r="B119" s="18" t="s">
        <v>115</v>
      </c>
      <c r="C119" s="20">
        <v>62.3</v>
      </c>
      <c r="D119" s="21">
        <v>0.11</v>
      </c>
      <c r="E119" s="21">
        <v>36.380000000000003</v>
      </c>
      <c r="F119" s="22">
        <v>19</v>
      </c>
      <c r="G119" s="21">
        <v>38.58</v>
      </c>
      <c r="H119" s="20">
        <v>2.2999999999999998</v>
      </c>
      <c r="I119" s="21">
        <v>4.8600000000000003</v>
      </c>
      <c r="J119" s="22">
        <v>1</v>
      </c>
      <c r="K119" s="21">
        <v>9.31</v>
      </c>
      <c r="L119" s="22">
        <v>0</v>
      </c>
      <c r="M119" s="21">
        <v>11.41</v>
      </c>
      <c r="N119" s="16">
        <f t="shared" si="1"/>
        <v>185.25000000000003</v>
      </c>
    </row>
    <row r="120" spans="1:14">
      <c r="A120" s="18" t="s">
        <v>61</v>
      </c>
      <c r="B120" s="18" t="s">
        <v>115</v>
      </c>
      <c r="C120" s="20">
        <v>28.3</v>
      </c>
      <c r="D120" s="21">
        <v>0.61</v>
      </c>
      <c r="E120" s="21">
        <v>42.24</v>
      </c>
      <c r="F120" s="22">
        <v>92</v>
      </c>
      <c r="G120" s="21">
        <v>269.05</v>
      </c>
      <c r="H120" s="20">
        <v>36.9</v>
      </c>
      <c r="I120" s="21">
        <v>7.09</v>
      </c>
      <c r="J120" s="22">
        <v>2</v>
      </c>
      <c r="K120" s="21">
        <v>13.87</v>
      </c>
      <c r="L120" s="21">
        <v>70.459999999999994</v>
      </c>
      <c r="M120" s="21">
        <v>628.89</v>
      </c>
      <c r="N120" s="16">
        <f t="shared" si="1"/>
        <v>1191.4099999999999</v>
      </c>
    </row>
    <row r="121" spans="1:14">
      <c r="A121" s="18" t="s">
        <v>62</v>
      </c>
      <c r="B121" s="18" t="s">
        <v>115</v>
      </c>
      <c r="C121" s="20">
        <v>3.1</v>
      </c>
      <c r="D121" s="21">
        <v>0.46</v>
      </c>
      <c r="E121" s="20">
        <v>13.8</v>
      </c>
      <c r="F121" s="22">
        <v>631</v>
      </c>
      <c r="G121" s="21">
        <v>15.16</v>
      </c>
      <c r="H121" s="20">
        <v>16.100000000000001</v>
      </c>
      <c r="I121" s="21">
        <v>3.86</v>
      </c>
      <c r="J121" s="22">
        <v>4</v>
      </c>
      <c r="K121" s="21">
        <v>4.2300000000000004</v>
      </c>
      <c r="L121" s="21">
        <v>3.11</v>
      </c>
      <c r="M121" s="21">
        <v>154.08000000000001</v>
      </c>
      <c r="N121" s="16">
        <f t="shared" si="1"/>
        <v>848.90000000000009</v>
      </c>
    </row>
    <row r="122" spans="1:14">
      <c r="A122" s="18" t="s">
        <v>64</v>
      </c>
      <c r="B122" s="18" t="s">
        <v>115</v>
      </c>
      <c r="C122" s="22">
        <v>19</v>
      </c>
      <c r="D122" s="21">
        <v>2.58</v>
      </c>
      <c r="E122" s="20">
        <v>142.4</v>
      </c>
      <c r="F122" s="22">
        <v>24</v>
      </c>
      <c r="G122" s="21">
        <v>129.56</v>
      </c>
      <c r="H122" s="20">
        <v>258.89999999999998</v>
      </c>
      <c r="I122" s="21">
        <v>7.63</v>
      </c>
      <c r="J122" s="22">
        <v>10</v>
      </c>
      <c r="K122" s="21">
        <v>20.98</v>
      </c>
      <c r="L122" s="21">
        <v>37.15</v>
      </c>
      <c r="M122" s="21">
        <v>91.31</v>
      </c>
      <c r="N122" s="16">
        <f t="shared" si="1"/>
        <v>743.51</v>
      </c>
    </row>
    <row r="123" spans="1:14">
      <c r="A123" s="18" t="s">
        <v>65</v>
      </c>
      <c r="B123" s="18" t="s">
        <v>115</v>
      </c>
      <c r="C123" s="20">
        <v>28.9</v>
      </c>
      <c r="D123" s="21">
        <v>0.19</v>
      </c>
      <c r="E123" s="21">
        <v>46.24</v>
      </c>
      <c r="F123" s="22">
        <v>249</v>
      </c>
      <c r="G123" s="21">
        <v>0.14000000000000001</v>
      </c>
      <c r="H123" s="20">
        <v>72.599999999999994</v>
      </c>
      <c r="I123" s="21">
        <v>6.12</v>
      </c>
      <c r="J123" s="22">
        <v>19</v>
      </c>
      <c r="K123" s="21">
        <v>19.27</v>
      </c>
      <c r="L123" s="21">
        <v>14.22</v>
      </c>
      <c r="M123" s="21">
        <v>27.39</v>
      </c>
      <c r="N123" s="16">
        <f t="shared" si="1"/>
        <v>483.06999999999994</v>
      </c>
    </row>
    <row r="124" spans="1:14">
      <c r="A124" s="18" t="s">
        <v>67</v>
      </c>
      <c r="B124" s="18" t="s">
        <v>115</v>
      </c>
      <c r="C124" s="20">
        <v>4.7</v>
      </c>
      <c r="D124" s="22">
        <v>0</v>
      </c>
      <c r="E124" s="21">
        <v>4.87</v>
      </c>
      <c r="F124" s="22">
        <v>1</v>
      </c>
      <c r="G124" s="21">
        <v>41.31</v>
      </c>
      <c r="H124" s="20">
        <v>4.4000000000000004</v>
      </c>
      <c r="I124" s="21">
        <v>13.52</v>
      </c>
      <c r="J124" s="22">
        <v>0</v>
      </c>
      <c r="K124" s="21">
        <v>1.82</v>
      </c>
      <c r="L124" s="20">
        <v>13.7</v>
      </c>
      <c r="M124" s="22">
        <v>0</v>
      </c>
      <c r="N124" s="16">
        <f t="shared" si="1"/>
        <v>85.32</v>
      </c>
    </row>
    <row r="125" spans="1:14">
      <c r="A125" s="18" t="s">
        <v>68</v>
      </c>
      <c r="B125" s="18" t="s">
        <v>115</v>
      </c>
      <c r="C125" s="20">
        <v>18.899999999999999</v>
      </c>
      <c r="D125" s="21">
        <v>2.66</v>
      </c>
      <c r="E125" s="21">
        <v>28.83</v>
      </c>
      <c r="F125" s="22">
        <v>85</v>
      </c>
      <c r="G125" s="21">
        <v>77.209999999999994</v>
      </c>
      <c r="H125" s="20">
        <v>74.2</v>
      </c>
      <c r="I125" s="21">
        <v>4.37</v>
      </c>
      <c r="J125" s="22">
        <v>9</v>
      </c>
      <c r="K125" s="21">
        <v>8.15</v>
      </c>
      <c r="L125" s="22">
        <v>88</v>
      </c>
      <c r="M125" s="21">
        <v>44.51</v>
      </c>
      <c r="N125" s="16">
        <f t="shared" si="1"/>
        <v>440.82999999999993</v>
      </c>
    </row>
    <row r="126" spans="1:14">
      <c r="A126" s="18" t="s">
        <v>70</v>
      </c>
      <c r="B126" s="18" t="s">
        <v>115</v>
      </c>
      <c r="C126" s="20">
        <v>54.8</v>
      </c>
      <c r="D126" s="21">
        <v>8.74</v>
      </c>
      <c r="E126" s="21">
        <v>130.38</v>
      </c>
      <c r="F126" s="22">
        <v>671</v>
      </c>
      <c r="G126" s="21">
        <v>105.04</v>
      </c>
      <c r="H126" s="20">
        <v>67.099999999999994</v>
      </c>
      <c r="I126" s="21">
        <v>10.68</v>
      </c>
      <c r="J126" s="22">
        <v>19</v>
      </c>
      <c r="K126" s="21">
        <v>15.85</v>
      </c>
      <c r="L126" s="22">
        <v>102</v>
      </c>
      <c r="M126" s="21">
        <v>328.71</v>
      </c>
      <c r="N126" s="16">
        <f t="shared" si="1"/>
        <v>1513.3</v>
      </c>
    </row>
    <row r="127" spans="1:14">
      <c r="A127" s="18" t="s">
        <v>71</v>
      </c>
      <c r="B127" s="18" t="s">
        <v>115</v>
      </c>
      <c r="C127" s="20">
        <v>119.9</v>
      </c>
      <c r="D127" s="21">
        <v>2.62</v>
      </c>
      <c r="E127" s="21">
        <v>55.81</v>
      </c>
      <c r="F127" s="22">
        <v>297</v>
      </c>
      <c r="G127" s="21">
        <v>174.33</v>
      </c>
      <c r="H127" s="20">
        <v>186.7</v>
      </c>
      <c r="I127" s="21">
        <v>23.65</v>
      </c>
      <c r="J127" s="22">
        <v>53</v>
      </c>
      <c r="K127" s="21">
        <v>57.39</v>
      </c>
      <c r="L127" s="21">
        <v>14.22</v>
      </c>
      <c r="M127" s="21">
        <v>1149.3499999999999</v>
      </c>
      <c r="N127" s="16">
        <f t="shared" si="1"/>
        <v>2133.9700000000003</v>
      </c>
    </row>
    <row r="128" spans="1:14">
      <c r="A128" s="18" t="s">
        <v>72</v>
      </c>
      <c r="B128" s="18" t="s">
        <v>115</v>
      </c>
      <c r="C128" s="20">
        <v>63.1</v>
      </c>
      <c r="D128" s="20">
        <v>2.2000000000000002</v>
      </c>
      <c r="E128" s="21">
        <v>2.52</v>
      </c>
      <c r="F128" s="22">
        <v>110</v>
      </c>
      <c r="G128" s="21">
        <v>101.49</v>
      </c>
      <c r="H128" s="20">
        <v>27.3</v>
      </c>
      <c r="I128" s="21">
        <v>2.12</v>
      </c>
      <c r="J128" s="22">
        <v>3</v>
      </c>
      <c r="K128" s="21">
        <v>9.8800000000000008</v>
      </c>
      <c r="L128" s="21">
        <v>11.31</v>
      </c>
      <c r="M128" s="21">
        <v>3.42</v>
      </c>
      <c r="N128" s="16">
        <f t="shared" si="1"/>
        <v>336.34000000000003</v>
      </c>
    </row>
    <row r="129" spans="1:14">
      <c r="A129" s="18" t="s">
        <v>73</v>
      </c>
      <c r="B129" s="18" t="s">
        <v>115</v>
      </c>
      <c r="C129" s="20">
        <v>26.1</v>
      </c>
      <c r="D129" s="21">
        <v>13.26</v>
      </c>
      <c r="E129" s="21">
        <v>14.18</v>
      </c>
      <c r="F129" s="22">
        <v>0</v>
      </c>
      <c r="G129" s="21">
        <v>35.28</v>
      </c>
      <c r="H129" s="20">
        <v>105.9</v>
      </c>
      <c r="I129" s="22">
        <v>0</v>
      </c>
      <c r="J129" s="22">
        <v>4</v>
      </c>
      <c r="K129" s="21">
        <v>0.78</v>
      </c>
      <c r="L129" s="22">
        <v>0</v>
      </c>
      <c r="M129" s="21">
        <v>6.85</v>
      </c>
      <c r="N129" s="16">
        <f t="shared" si="1"/>
        <v>206.35</v>
      </c>
    </row>
    <row r="130" spans="1:14">
      <c r="A130" s="18" t="s">
        <v>75</v>
      </c>
      <c r="B130" s="18" t="s">
        <v>115</v>
      </c>
      <c r="C130" s="22">
        <v>0</v>
      </c>
      <c r="D130" s="23" t="s">
        <v>111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16">
        <f t="shared" si="1"/>
        <v>0</v>
      </c>
    </row>
    <row r="131" spans="1:14">
      <c r="A131" s="18" t="s">
        <v>74</v>
      </c>
      <c r="B131" s="18" t="s">
        <v>115</v>
      </c>
      <c r="C131" s="20">
        <v>13.1</v>
      </c>
      <c r="D131" s="21">
        <v>13.56</v>
      </c>
      <c r="E131" s="21">
        <v>57.27</v>
      </c>
      <c r="F131" s="22">
        <v>402</v>
      </c>
      <c r="G131" s="20">
        <v>258.7</v>
      </c>
      <c r="H131" s="20">
        <v>162.6</v>
      </c>
      <c r="I131" s="21">
        <v>8.51</v>
      </c>
      <c r="J131" s="22">
        <v>32</v>
      </c>
      <c r="K131" s="21">
        <v>36.81</v>
      </c>
      <c r="L131" s="21">
        <v>30.51</v>
      </c>
      <c r="M131" s="21">
        <v>43.37</v>
      </c>
      <c r="N131" s="16">
        <f t="shared" si="1"/>
        <v>1058.4299999999998</v>
      </c>
    </row>
    <row r="132" spans="1:14">
      <c r="A132" s="18" t="s">
        <v>77</v>
      </c>
      <c r="B132" s="18" t="s">
        <v>115</v>
      </c>
      <c r="C132" s="20">
        <v>1991.9</v>
      </c>
      <c r="D132" s="21">
        <v>50.71</v>
      </c>
      <c r="E132" s="21">
        <v>270.69</v>
      </c>
      <c r="F132" s="22">
        <v>786</v>
      </c>
      <c r="G132" s="21">
        <v>877.42</v>
      </c>
      <c r="H132" s="20">
        <v>511.5</v>
      </c>
      <c r="I132" s="21">
        <v>250.87</v>
      </c>
      <c r="J132" s="22">
        <v>344</v>
      </c>
      <c r="K132" s="21">
        <v>115.57</v>
      </c>
      <c r="L132" s="21">
        <v>516.35</v>
      </c>
      <c r="M132" s="21">
        <v>552.41999999999996</v>
      </c>
      <c r="N132" s="16">
        <f t="shared" si="1"/>
        <v>6267.43</v>
      </c>
    </row>
    <row r="133" spans="1:14">
      <c r="A133" s="18" t="s">
        <v>78</v>
      </c>
      <c r="B133" s="18" t="s">
        <v>115</v>
      </c>
      <c r="C133" s="20">
        <v>22.8</v>
      </c>
      <c r="D133" s="22">
        <v>3</v>
      </c>
      <c r="E133" s="21">
        <v>57.32</v>
      </c>
      <c r="F133" s="22">
        <v>603</v>
      </c>
      <c r="G133" s="21">
        <v>198.16</v>
      </c>
      <c r="H133" s="20">
        <v>497.5</v>
      </c>
      <c r="I133" s="21">
        <v>12.01</v>
      </c>
      <c r="J133" s="22">
        <v>19</v>
      </c>
      <c r="K133" s="20">
        <v>49.7</v>
      </c>
      <c r="L133" s="21">
        <v>39.020000000000003</v>
      </c>
      <c r="M133" s="21">
        <v>179.19</v>
      </c>
      <c r="N133" s="16">
        <f t="shared" si="1"/>
        <v>1680.7</v>
      </c>
    </row>
    <row r="134" spans="1:14">
      <c r="A134" s="18" t="s">
        <v>79</v>
      </c>
      <c r="B134" s="18" t="s">
        <v>115</v>
      </c>
      <c r="C134" s="20">
        <v>3109.5</v>
      </c>
      <c r="D134" s="21">
        <v>14.28</v>
      </c>
      <c r="E134" s="21">
        <v>0.42</v>
      </c>
      <c r="F134" s="22">
        <v>0</v>
      </c>
      <c r="G134" s="22">
        <v>0</v>
      </c>
      <c r="H134" s="20">
        <v>330.4</v>
      </c>
      <c r="I134" s="21">
        <v>52.34</v>
      </c>
      <c r="J134" s="22">
        <v>0</v>
      </c>
      <c r="K134" s="22">
        <v>0</v>
      </c>
      <c r="L134" s="22">
        <v>0</v>
      </c>
      <c r="M134" s="22">
        <v>0</v>
      </c>
      <c r="N134" s="16">
        <f t="shared" si="1"/>
        <v>3506.9400000000005</v>
      </c>
    </row>
    <row r="135" spans="1:14">
      <c r="A135" s="18" t="s">
        <v>80</v>
      </c>
      <c r="B135" s="18" t="s">
        <v>115</v>
      </c>
      <c r="C135" s="20">
        <v>998.5</v>
      </c>
      <c r="D135" s="21">
        <v>79.16</v>
      </c>
      <c r="E135" s="21">
        <v>99.59</v>
      </c>
      <c r="F135" s="22">
        <v>1018</v>
      </c>
      <c r="G135" s="21">
        <v>875.85</v>
      </c>
      <c r="H135" s="20">
        <v>126.6</v>
      </c>
      <c r="I135" s="21">
        <v>20.09</v>
      </c>
      <c r="J135" s="22">
        <v>31</v>
      </c>
      <c r="K135" s="21">
        <v>50.86</v>
      </c>
      <c r="L135" s="21">
        <v>327.39</v>
      </c>
      <c r="M135" s="21">
        <v>95.87</v>
      </c>
      <c r="N135" s="16">
        <f t="shared" si="1"/>
        <v>3722.91</v>
      </c>
    </row>
    <row r="136" spans="1:14">
      <c r="A136" s="18" t="s">
        <v>82</v>
      </c>
      <c r="B136" s="18" t="s">
        <v>115</v>
      </c>
      <c r="C136" s="20">
        <v>5.9</v>
      </c>
      <c r="D136" s="21">
        <v>17.47</v>
      </c>
      <c r="E136" s="21">
        <v>118.08</v>
      </c>
      <c r="F136" s="22">
        <v>116</v>
      </c>
      <c r="G136" s="21">
        <v>28.26</v>
      </c>
      <c r="H136" s="20">
        <v>80.599999999999994</v>
      </c>
      <c r="I136" s="20">
        <v>50.3</v>
      </c>
      <c r="J136" s="22">
        <v>9</v>
      </c>
      <c r="K136" s="21">
        <v>6.46</v>
      </c>
      <c r="L136" s="21">
        <v>45.55</v>
      </c>
      <c r="M136" s="21">
        <v>41.09</v>
      </c>
      <c r="N136" s="16">
        <f t="shared" si="1"/>
        <v>518.70999999999992</v>
      </c>
    </row>
    <row r="137" spans="1:14">
      <c r="A137" s="18" t="s">
        <v>83</v>
      </c>
      <c r="B137" s="18" t="s">
        <v>115</v>
      </c>
      <c r="C137" s="20">
        <v>2136.1</v>
      </c>
      <c r="D137" s="20">
        <v>7.1</v>
      </c>
      <c r="E137" s="21">
        <v>35.15</v>
      </c>
      <c r="F137" s="22">
        <v>609</v>
      </c>
      <c r="G137" s="21">
        <v>185.54</v>
      </c>
      <c r="H137" s="20">
        <v>124.2</v>
      </c>
      <c r="I137" s="21">
        <v>112.52</v>
      </c>
      <c r="J137" s="22">
        <v>87</v>
      </c>
      <c r="K137" s="21">
        <v>99.31</v>
      </c>
      <c r="L137" s="21">
        <v>472.66</v>
      </c>
      <c r="M137" s="21">
        <v>31.96</v>
      </c>
      <c r="N137" s="16">
        <f t="shared" si="1"/>
        <v>3900.5399999999995</v>
      </c>
    </row>
    <row r="138" spans="1:14">
      <c r="A138" s="18" t="s">
        <v>84</v>
      </c>
      <c r="B138" s="18" t="s">
        <v>115</v>
      </c>
      <c r="C138" s="20">
        <v>628.4</v>
      </c>
      <c r="D138" s="21">
        <v>1.41</v>
      </c>
      <c r="E138" s="21">
        <v>99.08</v>
      </c>
      <c r="F138" s="22">
        <v>305</v>
      </c>
      <c r="G138" s="22">
        <v>346</v>
      </c>
      <c r="H138" s="20">
        <v>25.8</v>
      </c>
      <c r="I138" s="21">
        <v>32.26</v>
      </c>
      <c r="J138" s="22">
        <v>153</v>
      </c>
      <c r="K138" s="21">
        <v>24.78</v>
      </c>
      <c r="L138" s="21">
        <v>51.37</v>
      </c>
      <c r="M138" s="21">
        <v>167.78</v>
      </c>
      <c r="N138" s="16">
        <f t="shared" si="1"/>
        <v>1834.8799999999997</v>
      </c>
    </row>
    <row r="139" spans="1:14">
      <c r="A139" s="18" t="s">
        <v>85</v>
      </c>
      <c r="B139" s="18" t="s">
        <v>115</v>
      </c>
      <c r="C139" s="20">
        <v>32.299999999999997</v>
      </c>
      <c r="D139" s="22">
        <v>0</v>
      </c>
      <c r="E139" s="21">
        <v>63.31</v>
      </c>
      <c r="F139" s="22">
        <v>22</v>
      </c>
      <c r="G139" s="21">
        <v>11.51</v>
      </c>
      <c r="H139" s="20">
        <v>23.4</v>
      </c>
      <c r="I139" s="21">
        <v>1.32</v>
      </c>
      <c r="J139" s="22">
        <v>0</v>
      </c>
      <c r="K139" s="21">
        <v>0.94</v>
      </c>
      <c r="L139" s="21">
        <v>1.04</v>
      </c>
      <c r="M139" s="22">
        <v>0</v>
      </c>
      <c r="N139" s="16">
        <f t="shared" si="1"/>
        <v>155.82</v>
      </c>
    </row>
    <row r="140" spans="1:14">
      <c r="A140" s="18" t="s">
        <v>87</v>
      </c>
      <c r="B140" s="18" t="s">
        <v>115</v>
      </c>
      <c r="C140" s="20">
        <v>126.3</v>
      </c>
      <c r="D140" s="21">
        <v>4.41</v>
      </c>
      <c r="E140" s="21">
        <v>412.35</v>
      </c>
      <c r="F140" s="22">
        <v>699</v>
      </c>
      <c r="G140" s="21">
        <v>272.66000000000003</v>
      </c>
      <c r="H140" s="20">
        <v>446.5</v>
      </c>
      <c r="I140" s="21">
        <v>14.53</v>
      </c>
      <c r="J140" s="22">
        <v>19</v>
      </c>
      <c r="K140" s="21">
        <v>30.85</v>
      </c>
      <c r="L140" s="20">
        <v>101.8</v>
      </c>
      <c r="M140" s="21">
        <v>168.92</v>
      </c>
      <c r="N140" s="16">
        <f t="shared" si="1"/>
        <v>2296.3200000000002</v>
      </c>
    </row>
    <row r="141" spans="1:14" ht="15.75">
      <c r="A141" s="7" t="s">
        <v>88</v>
      </c>
      <c r="B141" s="18" t="s">
        <v>115</v>
      </c>
      <c r="C141" s="22">
        <v>0</v>
      </c>
      <c r="D141" s="21">
        <v>26.25</v>
      </c>
      <c r="E141" s="21">
        <v>144.61000000000001</v>
      </c>
      <c r="F141" s="22">
        <v>3</v>
      </c>
      <c r="G141" s="21">
        <v>6.47</v>
      </c>
      <c r="H141" s="20">
        <v>10.5</v>
      </c>
      <c r="I141" s="20">
        <v>16.600000000000001</v>
      </c>
      <c r="J141" s="22">
        <v>0</v>
      </c>
      <c r="K141" s="21">
        <v>6.97</v>
      </c>
      <c r="L141" s="21">
        <v>2.4900000000000002</v>
      </c>
      <c r="M141" s="21">
        <v>158.65</v>
      </c>
      <c r="N141" s="16">
        <f t="shared" ref="N141:N204" si="2">SUM(C141:M141)</f>
        <v>375.54</v>
      </c>
    </row>
    <row r="142" spans="1:14" ht="15.75">
      <c r="A142" s="7" t="s">
        <v>89</v>
      </c>
      <c r="B142" s="18" t="s">
        <v>115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0">
        <v>1.8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16">
        <f t="shared" si="2"/>
        <v>1.8</v>
      </c>
    </row>
    <row r="143" spans="1:14" ht="15.75">
      <c r="A143" s="7" t="s">
        <v>90</v>
      </c>
      <c r="B143" s="18" t="s">
        <v>115</v>
      </c>
      <c r="C143" s="20">
        <v>0.4</v>
      </c>
      <c r="D143" s="22">
        <v>0</v>
      </c>
      <c r="E143" s="21">
        <v>0.12</v>
      </c>
      <c r="F143" s="22">
        <v>0</v>
      </c>
      <c r="G143" s="21">
        <v>2.81</v>
      </c>
      <c r="H143" s="20">
        <v>253.3</v>
      </c>
      <c r="I143" s="22">
        <v>0</v>
      </c>
      <c r="J143" s="22">
        <v>1</v>
      </c>
      <c r="K143" s="22">
        <v>0</v>
      </c>
      <c r="L143" s="22">
        <v>0</v>
      </c>
      <c r="M143" s="22">
        <v>0</v>
      </c>
      <c r="N143" s="16">
        <f t="shared" si="2"/>
        <v>257.63</v>
      </c>
    </row>
    <row r="144" spans="1:14" ht="15.75">
      <c r="A144" s="7" t="s">
        <v>92</v>
      </c>
      <c r="B144" s="18" t="s">
        <v>115</v>
      </c>
      <c r="C144" s="20">
        <v>2.7</v>
      </c>
      <c r="D144" s="22">
        <v>0</v>
      </c>
      <c r="E144" s="21">
        <v>0.83</v>
      </c>
      <c r="F144" s="22">
        <v>8</v>
      </c>
      <c r="G144" s="21">
        <v>25.36</v>
      </c>
      <c r="H144" s="20">
        <v>160.19999999999999</v>
      </c>
      <c r="I144" s="21">
        <v>0.25</v>
      </c>
      <c r="J144" s="22">
        <v>1</v>
      </c>
      <c r="K144" s="21">
        <v>0.55000000000000004</v>
      </c>
      <c r="L144" s="22">
        <v>0</v>
      </c>
      <c r="M144" s="22">
        <v>0</v>
      </c>
      <c r="N144" s="16">
        <f t="shared" si="2"/>
        <v>198.89</v>
      </c>
    </row>
    <row r="145" spans="1:14" ht="15.75">
      <c r="A145" s="7" t="s">
        <v>94</v>
      </c>
      <c r="B145" s="18" t="s">
        <v>115</v>
      </c>
      <c r="C145" s="22">
        <v>26</v>
      </c>
      <c r="D145" s="22">
        <v>0</v>
      </c>
      <c r="E145" s="21">
        <v>17.43</v>
      </c>
      <c r="F145" s="22">
        <v>56</v>
      </c>
      <c r="G145" s="21">
        <v>25.98</v>
      </c>
      <c r="H145" s="20">
        <v>24.6</v>
      </c>
      <c r="I145" s="21">
        <v>7.05</v>
      </c>
      <c r="J145" s="22">
        <v>2</v>
      </c>
      <c r="K145" s="21">
        <v>1.46</v>
      </c>
      <c r="L145" s="21">
        <v>0.73</v>
      </c>
      <c r="M145" s="21">
        <v>11.41</v>
      </c>
      <c r="N145" s="16">
        <f t="shared" si="2"/>
        <v>172.66000000000003</v>
      </c>
    </row>
    <row r="146" spans="1:14" ht="15.75">
      <c r="A146" s="7" t="s">
        <v>95</v>
      </c>
      <c r="B146" s="18" t="s">
        <v>115</v>
      </c>
      <c r="C146" s="20">
        <v>2.5</v>
      </c>
      <c r="D146" s="21">
        <v>0.04</v>
      </c>
      <c r="E146" s="22">
        <v>0</v>
      </c>
      <c r="F146" s="22">
        <v>20</v>
      </c>
      <c r="G146" s="21">
        <v>10.91</v>
      </c>
      <c r="H146" s="20">
        <v>61.8</v>
      </c>
      <c r="I146" s="21">
        <v>0.78</v>
      </c>
      <c r="J146" s="22">
        <v>4</v>
      </c>
      <c r="K146" s="21">
        <v>1.18</v>
      </c>
      <c r="L146" s="21">
        <v>15.88</v>
      </c>
      <c r="M146" s="22">
        <v>0</v>
      </c>
      <c r="N146" s="16">
        <f t="shared" si="2"/>
        <v>117.09</v>
      </c>
    </row>
    <row r="147" spans="1:14" ht="15.75">
      <c r="A147" s="7" t="s">
        <v>96</v>
      </c>
      <c r="B147" s="18" t="s">
        <v>115</v>
      </c>
      <c r="C147" s="22">
        <v>0</v>
      </c>
      <c r="D147" s="21">
        <v>0.27</v>
      </c>
      <c r="E147" s="21">
        <v>1.0900000000000001</v>
      </c>
      <c r="F147" s="22">
        <v>73</v>
      </c>
      <c r="G147" s="21">
        <v>9.51</v>
      </c>
      <c r="H147" s="20">
        <v>0.1</v>
      </c>
      <c r="I147" s="22">
        <v>0</v>
      </c>
      <c r="J147" s="22">
        <v>1</v>
      </c>
      <c r="K147" s="21">
        <v>0.28999999999999998</v>
      </c>
      <c r="L147" s="22">
        <v>0</v>
      </c>
      <c r="M147" s="21">
        <v>2.2799999999999998</v>
      </c>
      <c r="N147" s="16">
        <f t="shared" si="2"/>
        <v>87.54</v>
      </c>
    </row>
    <row r="148" spans="1:14" ht="15.75">
      <c r="A148" s="7" t="s">
        <v>97</v>
      </c>
      <c r="B148" s="18" t="s">
        <v>115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16">
        <f t="shared" si="2"/>
        <v>0</v>
      </c>
    </row>
    <row r="149" spans="1:14" ht="15.75">
      <c r="A149" s="7" t="s">
        <v>98</v>
      </c>
      <c r="B149" s="18" t="s">
        <v>115</v>
      </c>
      <c r="C149" s="22">
        <v>0</v>
      </c>
      <c r="D149" s="23" t="s">
        <v>111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16">
        <f t="shared" si="2"/>
        <v>0</v>
      </c>
    </row>
    <row r="150" spans="1:14" ht="15.75">
      <c r="A150" s="7" t="s">
        <v>100</v>
      </c>
      <c r="B150" s="18" t="s">
        <v>115</v>
      </c>
      <c r="C150" s="20">
        <v>0.3</v>
      </c>
      <c r="D150" s="21">
        <v>1.63</v>
      </c>
      <c r="E150" s="21">
        <v>28.95</v>
      </c>
      <c r="F150" s="22">
        <v>252</v>
      </c>
      <c r="G150" s="22">
        <v>0</v>
      </c>
      <c r="H150" s="20">
        <v>209.2</v>
      </c>
      <c r="I150" s="21">
        <v>1.73</v>
      </c>
      <c r="J150" s="22">
        <v>10</v>
      </c>
      <c r="K150" s="21">
        <v>1.01</v>
      </c>
      <c r="L150" s="21">
        <v>77.41</v>
      </c>
      <c r="M150" s="20">
        <v>138.1</v>
      </c>
      <c r="N150" s="16">
        <f t="shared" si="2"/>
        <v>720.33</v>
      </c>
    </row>
    <row r="151" spans="1:14" ht="15.75">
      <c r="A151" s="7" t="s">
        <v>101</v>
      </c>
      <c r="B151" s="18" t="s">
        <v>115</v>
      </c>
      <c r="C151" s="20">
        <v>17.899999999999999</v>
      </c>
      <c r="D151" s="21">
        <v>1.52</v>
      </c>
      <c r="E151" s="21">
        <v>53.67</v>
      </c>
      <c r="F151" s="22">
        <v>42</v>
      </c>
      <c r="G151" s="21">
        <v>186.85</v>
      </c>
      <c r="H151" s="20">
        <v>281.2</v>
      </c>
      <c r="I151" s="21">
        <v>3.84</v>
      </c>
      <c r="J151" s="22">
        <v>8</v>
      </c>
      <c r="K151" s="21">
        <v>4.34</v>
      </c>
      <c r="L151" s="21">
        <v>14.32</v>
      </c>
      <c r="M151" s="21">
        <v>296.75</v>
      </c>
      <c r="N151" s="16">
        <f t="shared" si="2"/>
        <v>910.3900000000001</v>
      </c>
    </row>
    <row r="152" spans="1:14">
      <c r="A152" s="18" t="s">
        <v>102</v>
      </c>
      <c r="B152" s="18" t="s">
        <v>115</v>
      </c>
      <c r="C152" s="22">
        <v>12037</v>
      </c>
      <c r="D152" s="21">
        <v>976.44</v>
      </c>
      <c r="E152" s="21">
        <v>4421.7700000000004</v>
      </c>
      <c r="F152" s="22">
        <v>19189</v>
      </c>
      <c r="G152" s="21">
        <v>14445.71</v>
      </c>
      <c r="H152" s="20">
        <v>17973.7</v>
      </c>
      <c r="I152" s="20">
        <v>1715.2</v>
      </c>
      <c r="J152" s="22">
        <v>3103</v>
      </c>
      <c r="K152" s="21">
        <v>2164.59</v>
      </c>
      <c r="L152" s="21">
        <v>4645.28</v>
      </c>
      <c r="M152" s="21">
        <v>13243.24</v>
      </c>
      <c r="N152" s="16">
        <f t="shared" si="2"/>
        <v>93914.93</v>
      </c>
    </row>
    <row r="154" spans="1:14">
      <c r="A154" s="17" t="s">
        <v>112</v>
      </c>
    </row>
    <row r="155" spans="1:14">
      <c r="A155" s="17" t="s">
        <v>111</v>
      </c>
      <c r="B155" s="17" t="s">
        <v>108</v>
      </c>
    </row>
    <row r="157" spans="1:14">
      <c r="A157" s="17" t="s">
        <v>4</v>
      </c>
      <c r="B157" s="17" t="s">
        <v>107</v>
      </c>
    </row>
    <row r="158" spans="1:14">
      <c r="A158" s="17" t="s">
        <v>5</v>
      </c>
      <c r="B158" s="17" t="s">
        <v>102</v>
      </c>
    </row>
    <row r="159" spans="1:14">
      <c r="A159" s="17" t="s">
        <v>6</v>
      </c>
      <c r="B159" s="17" t="s">
        <v>117</v>
      </c>
    </row>
    <row r="161" spans="1:14">
      <c r="A161" s="18" t="s">
        <v>7</v>
      </c>
      <c r="B161" s="18" t="s">
        <v>114</v>
      </c>
      <c r="C161" s="18" t="s">
        <v>8</v>
      </c>
      <c r="D161" s="18" t="s">
        <v>9</v>
      </c>
      <c r="E161" s="18" t="s">
        <v>10</v>
      </c>
      <c r="F161" s="18" t="s">
        <v>11</v>
      </c>
      <c r="G161" s="18" t="s">
        <v>12</v>
      </c>
      <c r="H161" s="18" t="s">
        <v>13</v>
      </c>
      <c r="I161" s="18" t="s">
        <v>14</v>
      </c>
      <c r="J161" s="18" t="s">
        <v>15</v>
      </c>
      <c r="K161" s="18" t="s">
        <v>16</v>
      </c>
      <c r="L161" s="18" t="s">
        <v>17</v>
      </c>
      <c r="M161" s="18" t="s">
        <v>18</v>
      </c>
    </row>
    <row r="162" spans="1:14">
      <c r="A162" s="18" t="s">
        <v>20</v>
      </c>
      <c r="B162" s="18" t="s">
        <v>115</v>
      </c>
      <c r="C162" s="20">
        <v>16.5</v>
      </c>
      <c r="D162" s="21">
        <v>7.94</v>
      </c>
      <c r="E162" s="21">
        <v>3.44</v>
      </c>
      <c r="F162" s="22">
        <v>404</v>
      </c>
      <c r="G162" s="22">
        <v>242</v>
      </c>
      <c r="H162" s="20">
        <v>505.4</v>
      </c>
      <c r="I162" s="21">
        <v>83.05</v>
      </c>
      <c r="J162" s="22">
        <v>100</v>
      </c>
      <c r="K162" s="20">
        <v>31.7</v>
      </c>
      <c r="L162" s="21">
        <v>6.23</v>
      </c>
      <c r="M162" s="22">
        <v>0</v>
      </c>
      <c r="N162" s="16">
        <f t="shared" si="2"/>
        <v>1400.26</v>
      </c>
    </row>
    <row r="163" spans="1:14">
      <c r="A163" s="18" t="s">
        <v>22</v>
      </c>
      <c r="B163" s="18" t="s">
        <v>115</v>
      </c>
      <c r="C163" s="22">
        <v>0</v>
      </c>
      <c r="D163" s="22">
        <v>0</v>
      </c>
      <c r="E163" s="21">
        <v>0.08</v>
      </c>
      <c r="F163" s="22">
        <v>0</v>
      </c>
      <c r="G163" s="22">
        <v>0</v>
      </c>
      <c r="H163" s="20">
        <v>68.5</v>
      </c>
      <c r="I163" s="22">
        <v>0</v>
      </c>
      <c r="J163" s="22">
        <v>1</v>
      </c>
      <c r="K163" s="21">
        <v>1.1299999999999999</v>
      </c>
      <c r="L163" s="22">
        <v>0</v>
      </c>
      <c r="M163" s="22">
        <v>0</v>
      </c>
      <c r="N163" s="16">
        <f t="shared" si="2"/>
        <v>70.709999999999994</v>
      </c>
    </row>
    <row r="164" spans="1:14">
      <c r="A164" s="18" t="s">
        <v>24</v>
      </c>
      <c r="B164" s="18" t="s">
        <v>115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16">
        <f t="shared" si="2"/>
        <v>0</v>
      </c>
    </row>
    <row r="165" spans="1:14">
      <c r="A165" s="18" t="s">
        <v>26</v>
      </c>
      <c r="B165" s="18" t="s">
        <v>115</v>
      </c>
      <c r="C165" s="20">
        <v>1.1000000000000001</v>
      </c>
      <c r="D165" s="21">
        <v>27.61</v>
      </c>
      <c r="E165" s="21">
        <v>14.18</v>
      </c>
      <c r="F165" s="22">
        <v>325</v>
      </c>
      <c r="G165" s="21">
        <v>42.47</v>
      </c>
      <c r="H165" s="20">
        <v>42.3</v>
      </c>
      <c r="I165" s="21">
        <v>23.22</v>
      </c>
      <c r="J165" s="22">
        <v>69</v>
      </c>
      <c r="K165" s="21">
        <v>3.19</v>
      </c>
      <c r="L165" s="21">
        <v>8.51</v>
      </c>
      <c r="M165" s="22">
        <v>0</v>
      </c>
      <c r="N165" s="16">
        <f t="shared" si="2"/>
        <v>556.58000000000004</v>
      </c>
    </row>
    <row r="166" spans="1:14">
      <c r="A166" s="18" t="s">
        <v>28</v>
      </c>
      <c r="B166" s="18" t="s">
        <v>115</v>
      </c>
      <c r="C166" s="20">
        <v>8.6999999999999993</v>
      </c>
      <c r="D166" s="21">
        <v>3.42</v>
      </c>
      <c r="E166" s="21">
        <v>9.81</v>
      </c>
      <c r="F166" s="22">
        <v>0</v>
      </c>
      <c r="G166" s="21">
        <v>96.94</v>
      </c>
      <c r="H166" s="22">
        <v>24</v>
      </c>
      <c r="I166" s="21">
        <v>0.31</v>
      </c>
      <c r="J166" s="22">
        <v>21</v>
      </c>
      <c r="K166" s="21">
        <v>2.87</v>
      </c>
      <c r="L166" s="22">
        <v>0</v>
      </c>
      <c r="M166" s="21">
        <v>51.36</v>
      </c>
      <c r="N166" s="16">
        <f t="shared" si="2"/>
        <v>218.41000000000003</v>
      </c>
    </row>
    <row r="167" spans="1:14">
      <c r="A167" s="18" t="s">
        <v>30</v>
      </c>
      <c r="B167" s="18" t="s">
        <v>115</v>
      </c>
      <c r="C167" s="20">
        <v>55.3</v>
      </c>
      <c r="D167" s="21">
        <v>316.20999999999998</v>
      </c>
      <c r="E167" s="20">
        <v>13.3</v>
      </c>
      <c r="F167" s="22">
        <v>1223</v>
      </c>
      <c r="G167" s="21">
        <v>270.35000000000002</v>
      </c>
      <c r="H167" s="20">
        <v>622.20000000000005</v>
      </c>
      <c r="I167" s="21">
        <v>121.56</v>
      </c>
      <c r="J167" s="22">
        <v>119</v>
      </c>
      <c r="K167" s="21">
        <v>109.99</v>
      </c>
      <c r="L167" s="21">
        <v>35.49</v>
      </c>
      <c r="M167" s="21">
        <v>47.94</v>
      </c>
      <c r="N167" s="16">
        <f t="shared" si="2"/>
        <v>2934.3399999999992</v>
      </c>
    </row>
    <row r="168" spans="1:14">
      <c r="A168" s="18" t="s">
        <v>31</v>
      </c>
      <c r="B168" s="18" t="s">
        <v>115</v>
      </c>
      <c r="C168" s="20">
        <v>19.5</v>
      </c>
      <c r="D168" s="21">
        <v>44.74</v>
      </c>
      <c r="E168" s="21">
        <v>22.15</v>
      </c>
      <c r="F168" s="22">
        <v>81</v>
      </c>
      <c r="G168" s="21">
        <v>95.72</v>
      </c>
      <c r="H168" s="20">
        <v>47.6</v>
      </c>
      <c r="I168" s="21">
        <v>17.91</v>
      </c>
      <c r="J168" s="22">
        <v>69</v>
      </c>
      <c r="K168" s="21">
        <v>23.34</v>
      </c>
      <c r="L168" s="21">
        <v>44.31</v>
      </c>
      <c r="M168" s="21">
        <v>2.2799999999999998</v>
      </c>
      <c r="N168" s="16">
        <f t="shared" si="2"/>
        <v>467.55</v>
      </c>
    </row>
    <row r="169" spans="1:14">
      <c r="A169" s="18" t="s">
        <v>32</v>
      </c>
      <c r="B169" s="18" t="s">
        <v>115</v>
      </c>
      <c r="C169" s="20">
        <v>158.30000000000001</v>
      </c>
      <c r="D169" s="21">
        <v>58.08</v>
      </c>
      <c r="E169" s="21">
        <v>31.95</v>
      </c>
      <c r="F169" s="22">
        <v>665</v>
      </c>
      <c r="G169" s="21">
        <v>296.32</v>
      </c>
      <c r="H169" s="20">
        <v>508.7</v>
      </c>
      <c r="I169" s="21">
        <v>67.16</v>
      </c>
      <c r="J169" s="22">
        <v>108</v>
      </c>
      <c r="K169" s="21">
        <v>67.02</v>
      </c>
      <c r="L169" s="20">
        <v>99.1</v>
      </c>
      <c r="M169" s="21">
        <v>479.37</v>
      </c>
      <c r="N169" s="16">
        <f t="shared" si="2"/>
        <v>2539</v>
      </c>
    </row>
    <row r="170" spans="1:14">
      <c r="A170" s="18" t="s">
        <v>33</v>
      </c>
      <c r="B170" s="18" t="s">
        <v>115</v>
      </c>
      <c r="C170" s="20">
        <v>2.2999999999999998</v>
      </c>
      <c r="D170" s="21">
        <v>12.95</v>
      </c>
      <c r="E170" s="21">
        <v>3.23</v>
      </c>
      <c r="F170" s="22">
        <v>99</v>
      </c>
      <c r="G170" s="21">
        <v>37.67</v>
      </c>
      <c r="H170" s="20">
        <v>43.3</v>
      </c>
      <c r="I170" s="21">
        <v>3.63</v>
      </c>
      <c r="J170" s="22">
        <v>8</v>
      </c>
      <c r="K170" s="21">
        <v>7.12</v>
      </c>
      <c r="L170" s="21">
        <v>4.9800000000000004</v>
      </c>
      <c r="M170" s="21">
        <v>1.1399999999999999</v>
      </c>
      <c r="N170" s="16">
        <f t="shared" si="2"/>
        <v>223.31999999999996</v>
      </c>
    </row>
    <row r="171" spans="1:14">
      <c r="A171" s="18" t="s">
        <v>34</v>
      </c>
      <c r="B171" s="18" t="s">
        <v>115</v>
      </c>
      <c r="C171" s="20">
        <v>20.7</v>
      </c>
      <c r="D171" s="20">
        <v>98.3</v>
      </c>
      <c r="E171" s="21">
        <v>9.4700000000000006</v>
      </c>
      <c r="F171" s="22">
        <v>158</v>
      </c>
      <c r="G171" s="21">
        <v>85.88</v>
      </c>
      <c r="H171" s="20">
        <v>94.3</v>
      </c>
      <c r="I171" s="21">
        <v>22.09</v>
      </c>
      <c r="J171" s="22">
        <v>16</v>
      </c>
      <c r="K171" s="21">
        <v>7.46</v>
      </c>
      <c r="L171" s="20">
        <v>13.9</v>
      </c>
      <c r="M171" s="21">
        <v>74.19</v>
      </c>
      <c r="N171" s="16">
        <f t="shared" si="2"/>
        <v>600.29</v>
      </c>
    </row>
    <row r="172" spans="1:14">
      <c r="A172" s="18" t="s">
        <v>35</v>
      </c>
      <c r="B172" s="18" t="s">
        <v>115</v>
      </c>
      <c r="C172" s="22">
        <v>3252</v>
      </c>
      <c r="D172" s="21">
        <v>3503.26</v>
      </c>
      <c r="E172" s="21">
        <v>652.87</v>
      </c>
      <c r="F172" s="22">
        <v>19594</v>
      </c>
      <c r="G172" s="21">
        <v>9594.08</v>
      </c>
      <c r="H172" s="20">
        <v>10845.8</v>
      </c>
      <c r="I172" s="21">
        <v>1356.92</v>
      </c>
      <c r="J172" s="22">
        <v>2890</v>
      </c>
      <c r="K172" s="21">
        <v>1580.08</v>
      </c>
      <c r="L172" s="20">
        <v>1440.3</v>
      </c>
      <c r="M172" s="21">
        <v>6118.85</v>
      </c>
      <c r="N172" s="16">
        <f t="shared" si="2"/>
        <v>60828.159999999996</v>
      </c>
    </row>
    <row r="173" spans="1:14">
      <c r="A173" s="18" t="s">
        <v>36</v>
      </c>
      <c r="B173" s="18" t="s">
        <v>115</v>
      </c>
      <c r="C173" s="22">
        <v>1</v>
      </c>
      <c r="D173" s="21">
        <v>0.08</v>
      </c>
      <c r="E173" s="20">
        <v>10.6</v>
      </c>
      <c r="F173" s="22">
        <v>0</v>
      </c>
      <c r="G173" s="21">
        <v>8.19</v>
      </c>
      <c r="H173" s="20">
        <v>261.60000000000002</v>
      </c>
      <c r="I173" s="20">
        <v>1.3</v>
      </c>
      <c r="J173" s="22">
        <v>0</v>
      </c>
      <c r="K173" s="21">
        <v>1.02</v>
      </c>
      <c r="L173" s="21">
        <v>1.25</v>
      </c>
      <c r="M173" s="22">
        <v>0</v>
      </c>
      <c r="N173" s="16">
        <f t="shared" si="2"/>
        <v>285.04000000000002</v>
      </c>
    </row>
    <row r="174" spans="1:14">
      <c r="A174" s="18" t="s">
        <v>37</v>
      </c>
      <c r="B174" s="18" t="s">
        <v>115</v>
      </c>
      <c r="C174" s="20">
        <v>702.6</v>
      </c>
      <c r="D174" s="21">
        <v>2114.5100000000002</v>
      </c>
      <c r="E174" s="21">
        <v>280.88</v>
      </c>
      <c r="F174" s="22">
        <v>9573</v>
      </c>
      <c r="G174" s="21">
        <v>2480.0500000000002</v>
      </c>
      <c r="H174" s="20">
        <v>7188.8</v>
      </c>
      <c r="I174" s="21">
        <v>815.07</v>
      </c>
      <c r="J174" s="22">
        <v>1049</v>
      </c>
      <c r="K174" s="20">
        <v>534.79999999999995</v>
      </c>
      <c r="L174" s="21">
        <v>438.84</v>
      </c>
      <c r="M174" s="21">
        <v>4848.51</v>
      </c>
      <c r="N174" s="16">
        <f t="shared" si="2"/>
        <v>30026.059999999998</v>
      </c>
    </row>
    <row r="175" spans="1:14">
      <c r="A175" s="18" t="s">
        <v>38</v>
      </c>
      <c r="B175" s="18" t="s">
        <v>115</v>
      </c>
      <c r="C175" s="20">
        <v>37.200000000000003</v>
      </c>
      <c r="D175" s="21">
        <v>9.61</v>
      </c>
      <c r="E175" s="21">
        <v>45.69</v>
      </c>
      <c r="F175" s="22">
        <v>481</v>
      </c>
      <c r="G175" s="21">
        <v>163.21</v>
      </c>
      <c r="H175" s="20">
        <v>269.60000000000002</v>
      </c>
      <c r="I175" s="20">
        <v>21.5</v>
      </c>
      <c r="J175" s="22">
        <v>17</v>
      </c>
      <c r="K175" s="21">
        <v>132.36000000000001</v>
      </c>
      <c r="L175" s="21">
        <v>7.58</v>
      </c>
      <c r="M175" s="21">
        <v>378.93</v>
      </c>
      <c r="N175" s="16">
        <f t="shared" si="2"/>
        <v>1563.68</v>
      </c>
    </row>
    <row r="176" spans="1:14">
      <c r="A176" s="18" t="s">
        <v>39</v>
      </c>
      <c r="B176" s="18" t="s">
        <v>115</v>
      </c>
      <c r="C176" s="20">
        <v>110.6</v>
      </c>
      <c r="D176" s="21">
        <v>65.37</v>
      </c>
      <c r="E176" s="21">
        <v>63.35</v>
      </c>
      <c r="F176" s="22">
        <v>716</v>
      </c>
      <c r="G176" s="21">
        <v>253.36</v>
      </c>
      <c r="H176" s="20">
        <v>456.8</v>
      </c>
      <c r="I176" s="21">
        <v>82.42</v>
      </c>
      <c r="J176" s="22">
        <v>112</v>
      </c>
      <c r="K176" s="21">
        <v>90.24</v>
      </c>
      <c r="L176" s="21">
        <v>105.32</v>
      </c>
      <c r="M176" s="21">
        <v>116.42</v>
      </c>
      <c r="N176" s="16">
        <f t="shared" si="2"/>
        <v>2171.88</v>
      </c>
    </row>
    <row r="177" spans="1:14">
      <c r="A177" s="18" t="s">
        <v>40</v>
      </c>
      <c r="B177" s="18" t="s">
        <v>115</v>
      </c>
      <c r="C177" s="20">
        <v>43.4</v>
      </c>
      <c r="D177" s="21">
        <v>184.18</v>
      </c>
      <c r="E177" s="21">
        <v>106.77</v>
      </c>
      <c r="F177" s="22">
        <v>1517</v>
      </c>
      <c r="G177" s="21">
        <v>351.11</v>
      </c>
      <c r="H177" s="20">
        <v>843.5</v>
      </c>
      <c r="I177" s="21">
        <v>194.38</v>
      </c>
      <c r="J177" s="22">
        <v>68</v>
      </c>
      <c r="K177" s="20">
        <v>142.5</v>
      </c>
      <c r="L177" s="21">
        <v>129.91999999999999</v>
      </c>
      <c r="M177" s="21">
        <v>501.06</v>
      </c>
      <c r="N177" s="16">
        <f t="shared" si="2"/>
        <v>4081.82</v>
      </c>
    </row>
    <row r="178" spans="1:14">
      <c r="A178" s="18" t="s">
        <v>41</v>
      </c>
      <c r="B178" s="18" t="s">
        <v>115</v>
      </c>
      <c r="C178" s="22">
        <v>0</v>
      </c>
      <c r="D178" s="21">
        <v>17.170000000000002</v>
      </c>
      <c r="E178" s="21">
        <v>3.05</v>
      </c>
      <c r="F178" s="22">
        <v>93</v>
      </c>
      <c r="G178" s="21">
        <v>92.57</v>
      </c>
      <c r="H178" s="20">
        <v>55.4</v>
      </c>
      <c r="I178" s="21">
        <v>58.21</v>
      </c>
      <c r="J178" s="22">
        <v>7</v>
      </c>
      <c r="K178" s="21">
        <v>10.75</v>
      </c>
      <c r="L178" s="21">
        <v>3.42</v>
      </c>
      <c r="M178" s="21">
        <v>36.520000000000003</v>
      </c>
      <c r="N178" s="16">
        <f t="shared" si="2"/>
        <v>377.09</v>
      </c>
    </row>
    <row r="179" spans="1:14">
      <c r="A179" s="18" t="s">
        <v>42</v>
      </c>
      <c r="B179" s="18" t="s">
        <v>115</v>
      </c>
      <c r="C179" s="22">
        <v>0</v>
      </c>
      <c r="D179" s="21">
        <v>114.82</v>
      </c>
      <c r="E179" s="21">
        <v>6.27</v>
      </c>
      <c r="F179" s="22">
        <v>199</v>
      </c>
      <c r="G179" s="20">
        <v>105.8</v>
      </c>
      <c r="H179" s="20">
        <v>93.5</v>
      </c>
      <c r="I179" s="22">
        <v>46</v>
      </c>
      <c r="J179" s="22">
        <v>7</v>
      </c>
      <c r="K179" s="21">
        <v>27.36</v>
      </c>
      <c r="L179" s="20">
        <v>19.399999999999999</v>
      </c>
      <c r="M179" s="21">
        <v>4.57</v>
      </c>
      <c r="N179" s="16">
        <f t="shared" si="2"/>
        <v>623.72</v>
      </c>
    </row>
    <row r="180" spans="1:14">
      <c r="A180" s="18" t="s">
        <v>43</v>
      </c>
      <c r="B180" s="18" t="s">
        <v>115</v>
      </c>
      <c r="C180" s="20">
        <v>2.7</v>
      </c>
      <c r="D180" s="21">
        <v>79.69</v>
      </c>
      <c r="E180" s="21">
        <v>21.12</v>
      </c>
      <c r="F180" s="22">
        <v>419</v>
      </c>
      <c r="G180" s="21">
        <v>500.57</v>
      </c>
      <c r="H180" s="20">
        <v>924.3</v>
      </c>
      <c r="I180" s="21">
        <v>62.58</v>
      </c>
      <c r="J180" s="22">
        <v>21</v>
      </c>
      <c r="K180" s="21">
        <v>41.18</v>
      </c>
      <c r="L180" s="21">
        <v>38.19</v>
      </c>
      <c r="M180" s="21">
        <v>149.52000000000001</v>
      </c>
      <c r="N180" s="16">
        <f t="shared" si="2"/>
        <v>2259.85</v>
      </c>
    </row>
    <row r="181" spans="1:14">
      <c r="A181" s="18" t="s">
        <v>44</v>
      </c>
      <c r="B181" s="18" t="s">
        <v>115</v>
      </c>
      <c r="C181" s="22">
        <v>0</v>
      </c>
      <c r="D181" s="21">
        <v>262.69</v>
      </c>
      <c r="E181" s="21">
        <v>2.15</v>
      </c>
      <c r="F181" s="22">
        <v>148</v>
      </c>
      <c r="G181" s="21">
        <v>13.15</v>
      </c>
      <c r="H181" s="22">
        <v>0</v>
      </c>
      <c r="I181" s="21">
        <v>60.32</v>
      </c>
      <c r="J181" s="22">
        <v>0</v>
      </c>
      <c r="K181" s="21">
        <v>39.74</v>
      </c>
      <c r="L181" s="21">
        <v>6.64</v>
      </c>
      <c r="M181" s="21">
        <v>41.09</v>
      </c>
      <c r="N181" s="16">
        <f t="shared" si="2"/>
        <v>573.78</v>
      </c>
    </row>
    <row r="182" spans="1:14">
      <c r="A182" s="18" t="s">
        <v>45</v>
      </c>
      <c r="B182" s="18" t="s">
        <v>115</v>
      </c>
      <c r="C182" s="22">
        <v>0</v>
      </c>
      <c r="D182" s="21">
        <v>0.04</v>
      </c>
      <c r="E182" s="22">
        <v>0</v>
      </c>
      <c r="F182" s="22">
        <v>44</v>
      </c>
      <c r="G182" s="21">
        <v>1.62</v>
      </c>
      <c r="H182" s="20">
        <v>1.7</v>
      </c>
      <c r="I182" s="21">
        <v>2.64</v>
      </c>
      <c r="J182" s="22">
        <v>0</v>
      </c>
      <c r="K182" s="21">
        <v>126.71</v>
      </c>
      <c r="L182" s="21">
        <v>0.42</v>
      </c>
      <c r="M182" s="22">
        <v>0</v>
      </c>
      <c r="N182" s="16">
        <f t="shared" si="2"/>
        <v>177.12999999999997</v>
      </c>
    </row>
    <row r="183" spans="1:14">
      <c r="A183" s="18" t="s">
        <v>47</v>
      </c>
      <c r="B183" s="18" t="s">
        <v>115</v>
      </c>
      <c r="C183" s="20">
        <v>15.7</v>
      </c>
      <c r="D183" s="21">
        <v>2.5099999999999998</v>
      </c>
      <c r="E183" s="21">
        <v>0.33</v>
      </c>
      <c r="F183" s="22">
        <v>69</v>
      </c>
      <c r="G183" s="21">
        <v>15.66</v>
      </c>
      <c r="H183" s="20">
        <v>80.8</v>
      </c>
      <c r="I183" s="21">
        <v>11.26</v>
      </c>
      <c r="J183" s="22">
        <v>10</v>
      </c>
      <c r="K183" s="21">
        <v>3.27</v>
      </c>
      <c r="L183" s="21">
        <v>1.45</v>
      </c>
      <c r="M183" s="21">
        <v>38.81</v>
      </c>
      <c r="N183" s="16">
        <f t="shared" si="2"/>
        <v>248.79</v>
      </c>
    </row>
    <row r="184" spans="1:14">
      <c r="A184" s="18" t="s">
        <v>48</v>
      </c>
      <c r="B184" s="18" t="s">
        <v>115</v>
      </c>
      <c r="C184" s="22">
        <v>86</v>
      </c>
      <c r="D184" s="21">
        <v>64.459999999999994</v>
      </c>
      <c r="E184" s="21">
        <v>36.78</v>
      </c>
      <c r="F184" s="22">
        <v>452</v>
      </c>
      <c r="G184" s="21">
        <v>29.42</v>
      </c>
      <c r="H184" s="20">
        <v>8.6999999999999993</v>
      </c>
      <c r="I184" s="21">
        <v>16.79</v>
      </c>
      <c r="J184" s="22">
        <v>122</v>
      </c>
      <c r="K184" s="20">
        <v>27.5</v>
      </c>
      <c r="L184" s="21">
        <v>86.54</v>
      </c>
      <c r="M184" s="21">
        <v>401.76</v>
      </c>
      <c r="N184" s="16">
        <f t="shared" si="2"/>
        <v>1331.9499999999998</v>
      </c>
    </row>
    <row r="185" spans="1:14">
      <c r="A185" s="18" t="s">
        <v>49</v>
      </c>
      <c r="B185" s="18" t="s">
        <v>115</v>
      </c>
      <c r="C185" s="20">
        <v>121.8</v>
      </c>
      <c r="D185" s="21">
        <v>122.12</v>
      </c>
      <c r="E185" s="20">
        <v>38.299999999999997</v>
      </c>
      <c r="F185" s="22">
        <v>1720</v>
      </c>
      <c r="G185" s="21">
        <v>278.93</v>
      </c>
      <c r="H185" s="20">
        <v>1060.8</v>
      </c>
      <c r="I185" s="21">
        <v>101.52</v>
      </c>
      <c r="J185" s="22">
        <v>108</v>
      </c>
      <c r="K185" s="21">
        <v>102.78</v>
      </c>
      <c r="L185" s="21">
        <v>56.14</v>
      </c>
      <c r="M185" s="21">
        <v>643.73</v>
      </c>
      <c r="N185" s="16">
        <f t="shared" si="2"/>
        <v>4354.12</v>
      </c>
    </row>
    <row r="186" spans="1:14">
      <c r="A186" s="18" t="s">
        <v>50</v>
      </c>
      <c r="B186" s="18" t="s">
        <v>115</v>
      </c>
      <c r="C186" s="20">
        <v>4.7</v>
      </c>
      <c r="D186" s="21">
        <v>0.84</v>
      </c>
      <c r="E186" s="21">
        <v>0.79</v>
      </c>
      <c r="F186" s="22">
        <v>53</v>
      </c>
      <c r="G186" s="21">
        <v>19.57</v>
      </c>
      <c r="H186" s="20">
        <v>64.5</v>
      </c>
      <c r="I186" s="21">
        <v>2.86</v>
      </c>
      <c r="J186" s="22">
        <v>9</v>
      </c>
      <c r="K186" s="21">
        <v>2.69</v>
      </c>
      <c r="L186" s="21">
        <v>4.7699999999999996</v>
      </c>
      <c r="M186" s="21">
        <v>26.25</v>
      </c>
      <c r="N186" s="16">
        <f t="shared" si="2"/>
        <v>188.97000000000003</v>
      </c>
    </row>
    <row r="187" spans="1:14">
      <c r="A187" s="18" t="s">
        <v>52</v>
      </c>
      <c r="B187" s="18" t="s">
        <v>115</v>
      </c>
      <c r="C187" s="20">
        <v>131.1</v>
      </c>
      <c r="D187" s="21">
        <v>6.46</v>
      </c>
      <c r="E187" s="21">
        <v>131.71</v>
      </c>
      <c r="F187" s="22">
        <v>4191</v>
      </c>
      <c r="G187" s="21">
        <v>111.35</v>
      </c>
      <c r="H187" s="20">
        <v>446.8</v>
      </c>
      <c r="I187" s="21">
        <v>12.02</v>
      </c>
      <c r="J187" s="22">
        <v>56</v>
      </c>
      <c r="K187" s="21">
        <v>90.56</v>
      </c>
      <c r="L187" s="21">
        <v>32.69</v>
      </c>
      <c r="M187" s="21">
        <v>87.88</v>
      </c>
      <c r="N187" s="16">
        <f t="shared" si="2"/>
        <v>5297.5700000000015</v>
      </c>
    </row>
    <row r="188" spans="1:14">
      <c r="A188" s="18" t="s">
        <v>54</v>
      </c>
      <c r="B188" s="18" t="s">
        <v>115</v>
      </c>
      <c r="C188" s="20">
        <v>20.399999999999999</v>
      </c>
      <c r="D188" s="21">
        <v>15.31</v>
      </c>
      <c r="E188" s="21">
        <v>0.03</v>
      </c>
      <c r="F188" s="22">
        <v>552</v>
      </c>
      <c r="G188" s="21">
        <v>49.76</v>
      </c>
      <c r="H188" s="22">
        <v>115</v>
      </c>
      <c r="I188" s="21">
        <v>2.27</v>
      </c>
      <c r="J188" s="22">
        <v>12</v>
      </c>
      <c r="K188" s="21">
        <v>97.24</v>
      </c>
      <c r="L188" s="21">
        <v>28.95</v>
      </c>
      <c r="M188" s="21">
        <v>211.15</v>
      </c>
      <c r="N188" s="16">
        <f t="shared" si="2"/>
        <v>1104.1100000000001</v>
      </c>
    </row>
    <row r="189" spans="1:14">
      <c r="A189" s="18" t="s">
        <v>55</v>
      </c>
      <c r="B189" s="18" t="s">
        <v>115</v>
      </c>
      <c r="C189" s="20">
        <v>8.6</v>
      </c>
      <c r="D189" s="21">
        <v>17.21</v>
      </c>
      <c r="E189" s="21">
        <v>0.98</v>
      </c>
      <c r="F189" s="22">
        <v>80</v>
      </c>
      <c r="G189" s="21">
        <v>15.76</v>
      </c>
      <c r="H189" s="20">
        <v>1.8</v>
      </c>
      <c r="I189" s="22">
        <v>0</v>
      </c>
      <c r="J189" s="22">
        <v>12</v>
      </c>
      <c r="K189" s="21">
        <v>8.18</v>
      </c>
      <c r="L189" s="22">
        <v>0</v>
      </c>
      <c r="M189" s="22">
        <v>0</v>
      </c>
      <c r="N189" s="16">
        <f t="shared" si="2"/>
        <v>144.53000000000003</v>
      </c>
    </row>
    <row r="190" spans="1:14">
      <c r="A190" s="18" t="s">
        <v>56</v>
      </c>
      <c r="B190" s="18" t="s">
        <v>115</v>
      </c>
      <c r="C190" s="20">
        <v>24.6</v>
      </c>
      <c r="D190" s="21">
        <v>178.14</v>
      </c>
      <c r="E190" s="21">
        <v>12.66</v>
      </c>
      <c r="F190" s="22">
        <v>298</v>
      </c>
      <c r="G190" s="21">
        <v>261.33999999999997</v>
      </c>
      <c r="H190" s="20">
        <v>300.39999999999998</v>
      </c>
      <c r="I190" s="20">
        <v>24.3</v>
      </c>
      <c r="J190" s="22">
        <v>67</v>
      </c>
      <c r="K190" s="21">
        <v>79.59</v>
      </c>
      <c r="L190" s="20">
        <v>19.3</v>
      </c>
      <c r="M190" s="22">
        <v>0</v>
      </c>
      <c r="N190" s="16">
        <f t="shared" si="2"/>
        <v>1265.3299999999997</v>
      </c>
    </row>
    <row r="191" spans="1:14">
      <c r="A191" s="18" t="s">
        <v>57</v>
      </c>
      <c r="B191" s="18" t="s">
        <v>115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16">
        <f t="shared" si="2"/>
        <v>0</v>
      </c>
    </row>
    <row r="192" spans="1:14">
      <c r="A192" s="18" t="s">
        <v>58</v>
      </c>
      <c r="B192" s="18" t="s">
        <v>115</v>
      </c>
      <c r="C192" s="20">
        <v>261.7</v>
      </c>
      <c r="D192" s="21">
        <v>64.19</v>
      </c>
      <c r="E192" s="22">
        <v>51</v>
      </c>
      <c r="F192" s="22">
        <v>933</v>
      </c>
      <c r="G192" s="21">
        <v>53.49</v>
      </c>
      <c r="H192" s="20">
        <v>717.1</v>
      </c>
      <c r="I192" s="21">
        <v>74.86</v>
      </c>
      <c r="J192" s="22">
        <v>18</v>
      </c>
      <c r="K192" s="21">
        <v>123.59</v>
      </c>
      <c r="L192" s="22">
        <v>44</v>
      </c>
      <c r="M192" s="21">
        <v>553.55999999999995</v>
      </c>
      <c r="N192" s="16">
        <f t="shared" si="2"/>
        <v>2894.4900000000002</v>
      </c>
    </row>
    <row r="193" spans="1:14">
      <c r="A193" s="18" t="s">
        <v>59</v>
      </c>
      <c r="B193" s="18" t="s">
        <v>115</v>
      </c>
      <c r="C193" s="20">
        <v>26.5</v>
      </c>
      <c r="D193" s="21">
        <v>0.04</v>
      </c>
      <c r="E193" s="21">
        <v>2.66</v>
      </c>
      <c r="F193" s="22">
        <v>23</v>
      </c>
      <c r="G193" s="22">
        <v>0</v>
      </c>
      <c r="H193" s="20">
        <v>12.4</v>
      </c>
      <c r="I193" s="21">
        <v>0.16</v>
      </c>
      <c r="J193" s="22">
        <v>0</v>
      </c>
      <c r="K193" s="21">
        <v>2.27</v>
      </c>
      <c r="L193" s="22">
        <v>0</v>
      </c>
      <c r="M193" s="21">
        <v>6.85</v>
      </c>
      <c r="N193" s="16">
        <f t="shared" si="2"/>
        <v>73.88</v>
      </c>
    </row>
    <row r="194" spans="1:14">
      <c r="A194" s="18" t="s">
        <v>60</v>
      </c>
      <c r="B194" s="18" t="s">
        <v>115</v>
      </c>
      <c r="C194" s="20">
        <v>16.3</v>
      </c>
      <c r="D194" s="22">
        <v>0</v>
      </c>
      <c r="E194" s="21">
        <v>2.86</v>
      </c>
      <c r="F194" s="22">
        <v>37</v>
      </c>
      <c r="G194" s="21">
        <v>19.18</v>
      </c>
      <c r="H194" s="22">
        <v>36</v>
      </c>
      <c r="I194" s="21">
        <v>5.28</v>
      </c>
      <c r="J194" s="22">
        <v>0</v>
      </c>
      <c r="K194" s="21">
        <v>10.23</v>
      </c>
      <c r="L194" s="22">
        <v>0</v>
      </c>
      <c r="M194" s="21">
        <v>2.2799999999999998</v>
      </c>
      <c r="N194" s="16">
        <f t="shared" si="2"/>
        <v>129.13</v>
      </c>
    </row>
    <row r="195" spans="1:14">
      <c r="A195" s="18" t="s">
        <v>61</v>
      </c>
      <c r="B195" s="18" t="s">
        <v>115</v>
      </c>
      <c r="C195" s="20">
        <v>20.2</v>
      </c>
      <c r="D195" s="21">
        <v>25.52</v>
      </c>
      <c r="E195" s="21">
        <v>4.38</v>
      </c>
      <c r="F195" s="22">
        <v>871</v>
      </c>
      <c r="G195" s="21">
        <v>263.76</v>
      </c>
      <c r="H195" s="20">
        <v>583.70000000000005</v>
      </c>
      <c r="I195" s="21">
        <v>27.72</v>
      </c>
      <c r="J195" s="22">
        <v>7</v>
      </c>
      <c r="K195" s="21">
        <v>41.02</v>
      </c>
      <c r="L195" s="21">
        <v>99.41</v>
      </c>
      <c r="M195" s="21">
        <v>93.59</v>
      </c>
      <c r="N195" s="16">
        <f t="shared" si="2"/>
        <v>2037.3000000000002</v>
      </c>
    </row>
    <row r="196" spans="1:14">
      <c r="A196" s="18" t="s">
        <v>62</v>
      </c>
      <c r="B196" s="18" t="s">
        <v>115</v>
      </c>
      <c r="C196" s="20">
        <v>13.2</v>
      </c>
      <c r="D196" s="21">
        <v>1.56</v>
      </c>
      <c r="E196" s="20">
        <v>0.7</v>
      </c>
      <c r="F196" s="22">
        <v>308</v>
      </c>
      <c r="G196" s="21">
        <v>7.17</v>
      </c>
      <c r="H196" s="20">
        <v>12.7</v>
      </c>
      <c r="I196" s="21">
        <v>2.96</v>
      </c>
      <c r="J196" s="22">
        <v>3</v>
      </c>
      <c r="K196" s="21">
        <v>6.57</v>
      </c>
      <c r="L196" s="21">
        <v>2.08</v>
      </c>
      <c r="M196" s="21">
        <v>111.85</v>
      </c>
      <c r="N196" s="16">
        <f t="shared" si="2"/>
        <v>469.78999999999996</v>
      </c>
    </row>
    <row r="197" spans="1:14">
      <c r="A197" s="18" t="s">
        <v>64</v>
      </c>
      <c r="B197" s="18" t="s">
        <v>115</v>
      </c>
      <c r="C197" s="20">
        <v>20.5</v>
      </c>
      <c r="D197" s="21">
        <v>4.4400000000000004</v>
      </c>
      <c r="E197" s="21">
        <v>5.79</v>
      </c>
      <c r="F197" s="22">
        <v>82</v>
      </c>
      <c r="G197" s="21">
        <v>102.82</v>
      </c>
      <c r="H197" s="20">
        <v>333.4</v>
      </c>
      <c r="I197" s="21">
        <v>3.93</v>
      </c>
      <c r="J197" s="22">
        <v>22</v>
      </c>
      <c r="K197" s="21">
        <v>16.489999999999998</v>
      </c>
      <c r="L197" s="21">
        <v>26.46</v>
      </c>
      <c r="M197" s="21">
        <v>26.25</v>
      </c>
      <c r="N197" s="16">
        <f t="shared" si="2"/>
        <v>644.08000000000004</v>
      </c>
    </row>
    <row r="198" spans="1:14">
      <c r="A198" s="18" t="s">
        <v>65</v>
      </c>
      <c r="B198" s="18" t="s">
        <v>115</v>
      </c>
      <c r="C198" s="20">
        <v>14.2</v>
      </c>
      <c r="D198" s="21">
        <v>0.42</v>
      </c>
      <c r="E198" s="21">
        <v>1.1100000000000001</v>
      </c>
      <c r="F198" s="22">
        <v>129</v>
      </c>
      <c r="G198" s="21">
        <v>0.13</v>
      </c>
      <c r="H198" s="20">
        <v>31.8</v>
      </c>
      <c r="I198" s="21">
        <v>16.28</v>
      </c>
      <c r="J198" s="22">
        <v>25</v>
      </c>
      <c r="K198" s="21">
        <v>7.78</v>
      </c>
      <c r="L198" s="21">
        <v>8.7200000000000006</v>
      </c>
      <c r="M198" s="22">
        <v>0</v>
      </c>
      <c r="N198" s="16">
        <f t="shared" si="2"/>
        <v>234.44</v>
      </c>
    </row>
    <row r="199" spans="1:14">
      <c r="A199" s="18" t="s">
        <v>67</v>
      </c>
      <c r="B199" s="18" t="s">
        <v>115</v>
      </c>
      <c r="C199" s="20">
        <v>3.7</v>
      </c>
      <c r="D199" s="22">
        <v>0</v>
      </c>
      <c r="E199" s="21">
        <v>0.27</v>
      </c>
      <c r="F199" s="22">
        <v>1</v>
      </c>
      <c r="G199" s="21">
        <v>22.83</v>
      </c>
      <c r="H199" s="20">
        <v>4.8</v>
      </c>
      <c r="I199" s="21">
        <v>1.26</v>
      </c>
      <c r="J199" s="22">
        <v>0</v>
      </c>
      <c r="K199" s="21">
        <v>1.33</v>
      </c>
      <c r="L199" s="21">
        <v>3.74</v>
      </c>
      <c r="M199" s="22">
        <v>0</v>
      </c>
      <c r="N199" s="16">
        <f t="shared" si="2"/>
        <v>38.929999999999993</v>
      </c>
    </row>
    <row r="200" spans="1:14">
      <c r="A200" s="18" t="s">
        <v>68</v>
      </c>
      <c r="B200" s="18" t="s">
        <v>115</v>
      </c>
      <c r="C200" s="20">
        <v>10.7</v>
      </c>
      <c r="D200" s="21">
        <v>28.79</v>
      </c>
      <c r="E200" s="21">
        <v>2.5299999999999998</v>
      </c>
      <c r="F200" s="22">
        <v>226</v>
      </c>
      <c r="G200" s="21">
        <v>28.33</v>
      </c>
      <c r="H200" s="20">
        <v>475.9</v>
      </c>
      <c r="I200" s="21">
        <v>11.13</v>
      </c>
      <c r="J200" s="22">
        <v>18</v>
      </c>
      <c r="K200" s="21">
        <v>12.64</v>
      </c>
      <c r="L200" s="21">
        <v>20.65</v>
      </c>
      <c r="M200" s="20">
        <v>52.5</v>
      </c>
      <c r="N200" s="16">
        <f t="shared" si="2"/>
        <v>887.17</v>
      </c>
    </row>
    <row r="201" spans="1:14">
      <c r="A201" s="18" t="s">
        <v>70</v>
      </c>
      <c r="B201" s="18" t="s">
        <v>115</v>
      </c>
      <c r="C201" s="20">
        <v>11.3</v>
      </c>
      <c r="D201" s="21">
        <v>6.31</v>
      </c>
      <c r="E201" s="21">
        <v>2.25</v>
      </c>
      <c r="F201" s="22">
        <v>509</v>
      </c>
      <c r="G201" s="20">
        <v>102.4</v>
      </c>
      <c r="H201" s="20">
        <v>293.60000000000002</v>
      </c>
      <c r="I201" s="21">
        <v>26.29</v>
      </c>
      <c r="J201" s="22">
        <v>30</v>
      </c>
      <c r="K201" s="21">
        <v>30.63</v>
      </c>
      <c r="L201" s="21">
        <v>21.17</v>
      </c>
      <c r="M201" s="21">
        <v>90.17</v>
      </c>
      <c r="N201" s="16">
        <f t="shared" si="2"/>
        <v>1123.1200000000001</v>
      </c>
    </row>
    <row r="202" spans="1:14">
      <c r="A202" s="18" t="s">
        <v>71</v>
      </c>
      <c r="B202" s="18" t="s">
        <v>115</v>
      </c>
      <c r="C202" s="20">
        <v>56.7</v>
      </c>
      <c r="D202" s="20">
        <v>58.8</v>
      </c>
      <c r="E202" s="21">
        <v>12.28</v>
      </c>
      <c r="F202" s="22">
        <v>551</v>
      </c>
      <c r="G202" s="21">
        <v>161.93</v>
      </c>
      <c r="H202" s="20">
        <v>506.1</v>
      </c>
      <c r="I202" s="21">
        <v>38.64</v>
      </c>
      <c r="J202" s="22">
        <v>90</v>
      </c>
      <c r="K202" s="21">
        <v>73.95</v>
      </c>
      <c r="L202" s="21">
        <v>10.48</v>
      </c>
      <c r="M202" s="21">
        <v>681.39</v>
      </c>
      <c r="N202" s="16">
        <f t="shared" si="2"/>
        <v>2241.27</v>
      </c>
    </row>
    <row r="203" spans="1:14">
      <c r="A203" s="18" t="s">
        <v>72</v>
      </c>
      <c r="B203" s="18" t="s">
        <v>115</v>
      </c>
      <c r="C203" s="22">
        <v>21</v>
      </c>
      <c r="D203" s="21">
        <v>10.56</v>
      </c>
      <c r="E203" s="21">
        <v>4.82</v>
      </c>
      <c r="F203" s="22">
        <v>391</v>
      </c>
      <c r="G203" s="21">
        <v>49.33</v>
      </c>
      <c r="H203" s="20">
        <v>85.5</v>
      </c>
      <c r="I203" s="21">
        <v>4.84</v>
      </c>
      <c r="J203" s="22">
        <v>10</v>
      </c>
      <c r="K203" s="21">
        <v>13.54</v>
      </c>
      <c r="L203" s="21">
        <v>4.88</v>
      </c>
      <c r="M203" s="21">
        <v>134.68</v>
      </c>
      <c r="N203" s="16">
        <f t="shared" si="2"/>
        <v>730.15000000000009</v>
      </c>
    </row>
    <row r="204" spans="1:14">
      <c r="A204" s="18" t="s">
        <v>73</v>
      </c>
      <c r="B204" s="18" t="s">
        <v>115</v>
      </c>
      <c r="C204" s="20">
        <v>23.2</v>
      </c>
      <c r="D204" s="21">
        <v>2.66</v>
      </c>
      <c r="E204" s="21">
        <v>0.51</v>
      </c>
      <c r="F204" s="22">
        <v>0</v>
      </c>
      <c r="G204" s="21">
        <v>19.440000000000001</v>
      </c>
      <c r="H204" s="20">
        <v>158.69999999999999</v>
      </c>
      <c r="I204" s="21">
        <v>0.18</v>
      </c>
      <c r="J204" s="22">
        <v>5</v>
      </c>
      <c r="K204" s="21">
        <v>0.83</v>
      </c>
      <c r="L204" s="22">
        <v>0</v>
      </c>
      <c r="M204" s="21">
        <v>17.12</v>
      </c>
      <c r="N204" s="16">
        <f t="shared" si="2"/>
        <v>227.64000000000001</v>
      </c>
    </row>
    <row r="205" spans="1:14">
      <c r="A205" s="18" t="s">
        <v>75</v>
      </c>
      <c r="B205" s="18" t="s">
        <v>115</v>
      </c>
      <c r="C205" s="22">
        <v>0</v>
      </c>
      <c r="D205" s="23" t="s">
        <v>111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6">
        <f t="shared" ref="N205:N268" si="3">SUM(C205:M205)</f>
        <v>0</v>
      </c>
    </row>
    <row r="206" spans="1:14">
      <c r="A206" s="18" t="s">
        <v>74</v>
      </c>
      <c r="B206" s="18" t="s">
        <v>115</v>
      </c>
      <c r="C206" s="20">
        <v>23.5</v>
      </c>
      <c r="D206" s="21">
        <v>28.22</v>
      </c>
      <c r="E206" s="21">
        <v>38.22</v>
      </c>
      <c r="F206" s="22">
        <v>1075</v>
      </c>
      <c r="G206" s="21">
        <v>113.36</v>
      </c>
      <c r="H206" s="20">
        <v>425.6</v>
      </c>
      <c r="I206" s="20">
        <v>49.9</v>
      </c>
      <c r="J206" s="22">
        <v>91</v>
      </c>
      <c r="K206" s="21">
        <v>101.89</v>
      </c>
      <c r="L206" s="21">
        <v>71.08</v>
      </c>
      <c r="M206" s="21">
        <v>225.99</v>
      </c>
      <c r="N206" s="16">
        <f t="shared" si="3"/>
        <v>2243.7600000000002</v>
      </c>
    </row>
    <row r="207" spans="1:14">
      <c r="A207" s="18" t="s">
        <v>77</v>
      </c>
      <c r="B207" s="18" t="s">
        <v>115</v>
      </c>
      <c r="C207" s="20">
        <v>272.39999999999998</v>
      </c>
      <c r="D207" s="20">
        <v>84.4</v>
      </c>
      <c r="E207" s="21">
        <v>4.84</v>
      </c>
      <c r="F207" s="22">
        <v>1128</v>
      </c>
      <c r="G207" s="21">
        <v>1190.48</v>
      </c>
      <c r="H207" s="20">
        <v>698.1</v>
      </c>
      <c r="I207" s="21">
        <v>79.12</v>
      </c>
      <c r="J207" s="22">
        <v>286</v>
      </c>
      <c r="K207" s="21">
        <v>142.36000000000001</v>
      </c>
      <c r="L207" s="21">
        <v>127.95</v>
      </c>
      <c r="M207" s="21">
        <v>295.61</v>
      </c>
      <c r="N207" s="16">
        <f t="shared" si="3"/>
        <v>4309.2599999999993</v>
      </c>
    </row>
    <row r="208" spans="1:14">
      <c r="A208" s="18" t="s">
        <v>78</v>
      </c>
      <c r="B208" s="18" t="s">
        <v>115</v>
      </c>
      <c r="C208" s="20">
        <v>13.8</v>
      </c>
      <c r="D208" s="20">
        <v>15.8</v>
      </c>
      <c r="E208" s="21">
        <v>2.2200000000000002</v>
      </c>
      <c r="F208" s="22">
        <v>1373</v>
      </c>
      <c r="G208" s="21">
        <v>104.06</v>
      </c>
      <c r="H208" s="20">
        <v>317.3</v>
      </c>
      <c r="I208" s="21">
        <v>23.29</v>
      </c>
      <c r="J208" s="22">
        <v>16</v>
      </c>
      <c r="K208" s="21">
        <v>38.840000000000003</v>
      </c>
      <c r="L208" s="21">
        <v>40.159999999999997</v>
      </c>
      <c r="M208" s="21">
        <v>22.83</v>
      </c>
      <c r="N208" s="16">
        <f t="shared" si="3"/>
        <v>1967.2999999999997</v>
      </c>
    </row>
    <row r="209" spans="1:14">
      <c r="A209" s="18" t="s">
        <v>79</v>
      </c>
      <c r="B209" s="18" t="s">
        <v>115</v>
      </c>
      <c r="C209" s="22">
        <v>0</v>
      </c>
      <c r="D209" s="21">
        <v>35.130000000000003</v>
      </c>
      <c r="E209" s="22">
        <v>0</v>
      </c>
      <c r="F209" s="22">
        <v>0</v>
      </c>
      <c r="G209" s="22">
        <v>0</v>
      </c>
      <c r="H209" s="20">
        <v>62.6</v>
      </c>
      <c r="I209" s="21">
        <v>1.63</v>
      </c>
      <c r="J209" s="22">
        <v>0</v>
      </c>
      <c r="K209" s="22">
        <v>0</v>
      </c>
      <c r="L209" s="22">
        <v>0</v>
      </c>
      <c r="M209" s="22">
        <v>0</v>
      </c>
      <c r="N209" s="16">
        <f t="shared" si="3"/>
        <v>99.36</v>
      </c>
    </row>
    <row r="210" spans="1:14">
      <c r="A210" s="18" t="s">
        <v>80</v>
      </c>
      <c r="B210" s="18" t="s">
        <v>115</v>
      </c>
      <c r="C210" s="20">
        <v>20.2</v>
      </c>
      <c r="D210" s="21">
        <v>8.4700000000000006</v>
      </c>
      <c r="E210" s="20">
        <v>9.3000000000000007</v>
      </c>
      <c r="F210" s="22">
        <v>477</v>
      </c>
      <c r="G210" s="21">
        <v>77.150000000000006</v>
      </c>
      <c r="H210" s="20">
        <v>275.2</v>
      </c>
      <c r="I210" s="21">
        <v>10.98</v>
      </c>
      <c r="J210" s="22">
        <v>47</v>
      </c>
      <c r="K210" s="21">
        <v>54.59</v>
      </c>
      <c r="L210" s="21">
        <v>15.77</v>
      </c>
      <c r="M210" s="21">
        <v>128.97</v>
      </c>
      <c r="N210" s="16">
        <f t="shared" si="3"/>
        <v>1124.6299999999999</v>
      </c>
    </row>
    <row r="211" spans="1:14">
      <c r="A211" s="18" t="s">
        <v>82</v>
      </c>
      <c r="B211" s="18" t="s">
        <v>115</v>
      </c>
      <c r="C211" s="20">
        <v>2.9</v>
      </c>
      <c r="D211" s="21">
        <v>53.37</v>
      </c>
      <c r="E211" s="21">
        <v>2.59</v>
      </c>
      <c r="F211" s="22">
        <v>215</v>
      </c>
      <c r="G211" s="21">
        <v>27.75</v>
      </c>
      <c r="H211" s="20">
        <v>151.6</v>
      </c>
      <c r="I211" s="21">
        <v>32.81</v>
      </c>
      <c r="J211" s="22">
        <v>14</v>
      </c>
      <c r="K211" s="22">
        <v>7</v>
      </c>
      <c r="L211" s="21">
        <v>15.67</v>
      </c>
      <c r="M211" s="21">
        <v>14.84</v>
      </c>
      <c r="N211" s="16">
        <f t="shared" si="3"/>
        <v>537.53000000000009</v>
      </c>
    </row>
    <row r="212" spans="1:14">
      <c r="A212" s="18" t="s">
        <v>83</v>
      </c>
      <c r="B212" s="18" t="s">
        <v>115</v>
      </c>
      <c r="C212" s="20">
        <v>76.099999999999994</v>
      </c>
      <c r="D212" s="21">
        <v>6.31</v>
      </c>
      <c r="E212" s="21">
        <v>2.67</v>
      </c>
      <c r="F212" s="22">
        <v>794</v>
      </c>
      <c r="G212" s="21">
        <v>260.49</v>
      </c>
      <c r="H212" s="20">
        <v>365.7</v>
      </c>
      <c r="I212" s="20">
        <v>69.900000000000006</v>
      </c>
      <c r="J212" s="22">
        <v>87</v>
      </c>
      <c r="K212" s="21">
        <v>43.45</v>
      </c>
      <c r="L212" s="21">
        <v>56.35</v>
      </c>
      <c r="M212" s="21">
        <v>122.13</v>
      </c>
      <c r="N212" s="16">
        <f t="shared" si="3"/>
        <v>1884.1000000000004</v>
      </c>
    </row>
    <row r="213" spans="1:14">
      <c r="A213" s="18" t="s">
        <v>84</v>
      </c>
      <c r="B213" s="18" t="s">
        <v>115</v>
      </c>
      <c r="C213" s="22">
        <v>129</v>
      </c>
      <c r="D213" s="20">
        <v>48.2</v>
      </c>
      <c r="E213" s="21">
        <v>0.66</v>
      </c>
      <c r="F213" s="22">
        <v>1215</v>
      </c>
      <c r="G213" s="22">
        <v>987</v>
      </c>
      <c r="H213" s="20">
        <v>211.3</v>
      </c>
      <c r="I213" s="21">
        <v>44.42</v>
      </c>
      <c r="J213" s="22">
        <v>237</v>
      </c>
      <c r="K213" s="21">
        <v>15.08</v>
      </c>
      <c r="L213" s="21">
        <v>32.89</v>
      </c>
      <c r="M213" s="21">
        <v>252.24</v>
      </c>
      <c r="N213" s="16">
        <f t="shared" si="3"/>
        <v>3172.79</v>
      </c>
    </row>
    <row r="214" spans="1:14">
      <c r="A214" s="18" t="s">
        <v>85</v>
      </c>
      <c r="B214" s="18" t="s">
        <v>115</v>
      </c>
      <c r="C214" s="20">
        <v>1.5</v>
      </c>
      <c r="D214" s="21">
        <v>4.5599999999999996</v>
      </c>
      <c r="E214" s="21">
        <v>1.52</v>
      </c>
      <c r="F214" s="22">
        <v>9</v>
      </c>
      <c r="G214" s="21">
        <v>11.51</v>
      </c>
      <c r="H214" s="20">
        <v>19.100000000000001</v>
      </c>
      <c r="I214" s="21">
        <v>1.99</v>
      </c>
      <c r="J214" s="22">
        <v>2</v>
      </c>
      <c r="K214" s="21">
        <v>0.83</v>
      </c>
      <c r="L214" s="21">
        <v>0.31</v>
      </c>
      <c r="M214" s="22">
        <v>0</v>
      </c>
      <c r="N214" s="16">
        <f t="shared" si="3"/>
        <v>52.32</v>
      </c>
    </row>
    <row r="215" spans="1:14">
      <c r="A215" s="18" t="s">
        <v>87</v>
      </c>
      <c r="B215" s="18" t="s">
        <v>115</v>
      </c>
      <c r="C215" s="20">
        <v>23.4</v>
      </c>
      <c r="D215" s="21">
        <v>12.42</v>
      </c>
      <c r="E215" s="21">
        <v>14.91</v>
      </c>
      <c r="F215" s="22">
        <v>876</v>
      </c>
      <c r="G215" s="20">
        <v>243.2</v>
      </c>
      <c r="H215" s="20">
        <v>397.4</v>
      </c>
      <c r="I215" s="21">
        <v>18.28</v>
      </c>
      <c r="J215" s="22">
        <v>32</v>
      </c>
      <c r="K215" s="21">
        <v>27.08</v>
      </c>
      <c r="L215" s="21">
        <v>56.03</v>
      </c>
      <c r="M215" s="21">
        <v>261.37</v>
      </c>
      <c r="N215" s="16">
        <f t="shared" si="3"/>
        <v>1962.0899999999997</v>
      </c>
    </row>
    <row r="216" spans="1:14" ht="15.75">
      <c r="A216" s="7" t="s">
        <v>88</v>
      </c>
      <c r="B216" s="18" t="s">
        <v>115</v>
      </c>
      <c r="C216" s="20">
        <v>1.3</v>
      </c>
      <c r="D216" s="21">
        <v>1.18</v>
      </c>
      <c r="E216" s="21">
        <v>0.02</v>
      </c>
      <c r="F216" s="22">
        <v>18</v>
      </c>
      <c r="G216" s="21">
        <v>12.16</v>
      </c>
      <c r="H216" s="20">
        <v>13.3</v>
      </c>
      <c r="I216" s="21">
        <v>2.84</v>
      </c>
      <c r="J216" s="22">
        <v>4</v>
      </c>
      <c r="K216" s="21">
        <v>0.95</v>
      </c>
      <c r="L216" s="21">
        <v>4.7699999999999996</v>
      </c>
      <c r="M216" s="20">
        <v>33.1</v>
      </c>
      <c r="N216" s="16">
        <f t="shared" si="3"/>
        <v>91.62</v>
      </c>
    </row>
    <row r="217" spans="1:14" ht="15.75">
      <c r="A217" s="7" t="s">
        <v>89</v>
      </c>
      <c r="B217" s="18" t="s">
        <v>115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0">
        <v>0.1</v>
      </c>
      <c r="I217" s="22">
        <v>0</v>
      </c>
      <c r="J217" s="22">
        <v>0</v>
      </c>
      <c r="K217" s="22">
        <v>0</v>
      </c>
      <c r="L217" s="22">
        <v>0</v>
      </c>
      <c r="M217" s="21">
        <v>2.2799999999999998</v>
      </c>
      <c r="N217" s="16">
        <f t="shared" si="3"/>
        <v>2.38</v>
      </c>
    </row>
    <row r="218" spans="1:14" ht="15.75">
      <c r="A218" s="7" t="s">
        <v>90</v>
      </c>
      <c r="B218" s="18" t="s">
        <v>115</v>
      </c>
      <c r="C218" s="22">
        <v>0</v>
      </c>
      <c r="D218" s="21">
        <v>0.27</v>
      </c>
      <c r="E218" s="21">
        <v>0.01</v>
      </c>
      <c r="F218" s="22">
        <v>0</v>
      </c>
      <c r="G218" s="22">
        <v>0</v>
      </c>
      <c r="H218" s="22">
        <v>151</v>
      </c>
      <c r="I218" s="21">
        <v>0.14000000000000001</v>
      </c>
      <c r="J218" s="22">
        <v>3</v>
      </c>
      <c r="K218" s="22">
        <v>0</v>
      </c>
      <c r="L218" s="22">
        <v>0</v>
      </c>
      <c r="M218" s="22">
        <v>0</v>
      </c>
      <c r="N218" s="16">
        <f t="shared" si="3"/>
        <v>154.41999999999999</v>
      </c>
    </row>
    <row r="219" spans="1:14" ht="15.75">
      <c r="A219" s="7" t="s">
        <v>92</v>
      </c>
      <c r="B219" s="18" t="s">
        <v>115</v>
      </c>
      <c r="C219" s="20">
        <v>3.3</v>
      </c>
      <c r="D219" s="21">
        <v>1.37</v>
      </c>
      <c r="E219" s="21">
        <v>0.05</v>
      </c>
      <c r="F219" s="22">
        <v>0</v>
      </c>
      <c r="G219" s="21">
        <v>18.350000000000001</v>
      </c>
      <c r="H219" s="20">
        <v>98.8</v>
      </c>
      <c r="I219" s="21">
        <v>1.01</v>
      </c>
      <c r="J219" s="22">
        <v>2</v>
      </c>
      <c r="K219" s="20">
        <v>0.4</v>
      </c>
      <c r="L219" s="22">
        <v>0</v>
      </c>
      <c r="M219" s="22">
        <v>0</v>
      </c>
      <c r="N219" s="16">
        <f t="shared" si="3"/>
        <v>125.28000000000002</v>
      </c>
    </row>
    <row r="220" spans="1:14" ht="15.75">
      <c r="A220" s="7" t="s">
        <v>94</v>
      </c>
      <c r="B220" s="18" t="s">
        <v>115</v>
      </c>
      <c r="C220" s="20">
        <v>3.7</v>
      </c>
      <c r="D220" s="22">
        <v>0</v>
      </c>
      <c r="E220" s="21">
        <v>2.4700000000000002</v>
      </c>
      <c r="F220" s="22">
        <v>72</v>
      </c>
      <c r="G220" s="21">
        <v>17.559999999999999</v>
      </c>
      <c r="H220" s="20">
        <v>30.5</v>
      </c>
      <c r="I220" s="21">
        <v>3.02</v>
      </c>
      <c r="J220" s="22">
        <v>9</v>
      </c>
      <c r="K220" s="21">
        <v>1.67</v>
      </c>
      <c r="L220" s="21">
        <v>0.62</v>
      </c>
      <c r="M220" s="21">
        <v>6.85</v>
      </c>
      <c r="N220" s="16">
        <f t="shared" si="3"/>
        <v>147.38999999999999</v>
      </c>
    </row>
    <row r="221" spans="1:14" ht="15.75">
      <c r="A221" s="7" t="s">
        <v>95</v>
      </c>
      <c r="B221" s="18" t="s">
        <v>115</v>
      </c>
      <c r="C221" s="20">
        <v>1.3</v>
      </c>
      <c r="D221" s="21">
        <v>1.44</v>
      </c>
      <c r="E221" s="22">
        <v>0</v>
      </c>
      <c r="F221" s="22">
        <v>22</v>
      </c>
      <c r="G221" s="21">
        <v>3.96</v>
      </c>
      <c r="H221" s="20">
        <v>14.4</v>
      </c>
      <c r="I221" s="21">
        <v>1.86</v>
      </c>
      <c r="J221" s="22">
        <v>3</v>
      </c>
      <c r="K221" s="21">
        <v>1.42</v>
      </c>
      <c r="L221" s="21">
        <v>17.64</v>
      </c>
      <c r="M221" s="22">
        <v>0</v>
      </c>
      <c r="N221" s="16">
        <f t="shared" si="3"/>
        <v>67.02000000000001</v>
      </c>
    </row>
    <row r="222" spans="1:14" ht="15.75">
      <c r="A222" s="7" t="s">
        <v>96</v>
      </c>
      <c r="B222" s="18" t="s">
        <v>115</v>
      </c>
      <c r="C222" s="20">
        <v>0.1</v>
      </c>
      <c r="D222" s="21">
        <v>0.27</v>
      </c>
      <c r="E222" s="21">
        <v>0.28999999999999998</v>
      </c>
      <c r="F222" s="22">
        <v>36</v>
      </c>
      <c r="G222" s="20">
        <v>17.899999999999999</v>
      </c>
      <c r="H222" s="20">
        <v>4.4000000000000004</v>
      </c>
      <c r="I222" s="22">
        <v>0</v>
      </c>
      <c r="J222" s="22">
        <v>1</v>
      </c>
      <c r="K222" s="21">
        <v>0.56999999999999995</v>
      </c>
      <c r="L222" s="22">
        <v>0</v>
      </c>
      <c r="M222" s="22">
        <v>0</v>
      </c>
      <c r="N222" s="16">
        <f t="shared" si="3"/>
        <v>60.529999999999994</v>
      </c>
    </row>
    <row r="223" spans="1:14" ht="15.75">
      <c r="A223" s="7" t="s">
        <v>97</v>
      </c>
      <c r="B223" s="18" t="s">
        <v>115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6">
        <f t="shared" si="3"/>
        <v>0</v>
      </c>
    </row>
    <row r="224" spans="1:14" ht="15.75">
      <c r="A224" s="7" t="s">
        <v>98</v>
      </c>
      <c r="B224" s="18" t="s">
        <v>115</v>
      </c>
      <c r="C224" s="22">
        <v>0</v>
      </c>
      <c r="D224" s="23" t="s">
        <v>111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6">
        <f t="shared" si="3"/>
        <v>0</v>
      </c>
    </row>
    <row r="225" spans="1:14" ht="15.75">
      <c r="A225" s="7" t="s">
        <v>100</v>
      </c>
      <c r="B225" s="18" t="s">
        <v>115</v>
      </c>
      <c r="C225" s="20">
        <v>2.7</v>
      </c>
      <c r="D225" s="21">
        <v>4.71</v>
      </c>
      <c r="E225" s="21">
        <v>0.49</v>
      </c>
      <c r="F225" s="22">
        <v>426</v>
      </c>
      <c r="G225" s="22">
        <v>0</v>
      </c>
      <c r="H225" s="20">
        <v>39.5</v>
      </c>
      <c r="I225" s="21">
        <v>8.9499999999999993</v>
      </c>
      <c r="J225" s="22">
        <v>19</v>
      </c>
      <c r="K225" s="20">
        <v>1.3</v>
      </c>
      <c r="L225" s="21">
        <v>21.06</v>
      </c>
      <c r="M225" s="20">
        <v>33.1</v>
      </c>
      <c r="N225" s="16">
        <f t="shared" si="3"/>
        <v>556.80999999999995</v>
      </c>
    </row>
    <row r="226" spans="1:14" ht="15.75">
      <c r="A226" s="7" t="s">
        <v>101</v>
      </c>
      <c r="B226" s="18" t="s">
        <v>115</v>
      </c>
      <c r="C226" s="20">
        <v>1.8</v>
      </c>
      <c r="D226" s="21">
        <v>0.87</v>
      </c>
      <c r="E226" s="21">
        <v>0.39</v>
      </c>
      <c r="F226" s="22">
        <v>15</v>
      </c>
      <c r="G226" s="21">
        <v>192.66</v>
      </c>
      <c r="H226" s="20">
        <v>45.7</v>
      </c>
      <c r="I226" s="21">
        <v>6.97</v>
      </c>
      <c r="J226" s="22">
        <v>6</v>
      </c>
      <c r="K226" s="20">
        <v>2.8</v>
      </c>
      <c r="L226" s="21">
        <v>3.22</v>
      </c>
      <c r="M226" s="21">
        <v>44.51</v>
      </c>
      <c r="N226" s="16">
        <f t="shared" si="3"/>
        <v>319.92000000000007</v>
      </c>
    </row>
    <row r="227" spans="1:14">
      <c r="A227" s="18" t="s">
        <v>102</v>
      </c>
      <c r="B227" s="18" t="s">
        <v>115</v>
      </c>
      <c r="C227" s="22">
        <v>5921</v>
      </c>
      <c r="D227" s="21">
        <v>7837.99</v>
      </c>
      <c r="E227" s="21">
        <v>1693.72</v>
      </c>
      <c r="F227" s="22">
        <v>54966</v>
      </c>
      <c r="G227" s="21">
        <v>19621.25</v>
      </c>
      <c r="H227" s="20">
        <v>31549.599999999999</v>
      </c>
      <c r="I227" s="21">
        <v>3781.92</v>
      </c>
      <c r="J227" s="22">
        <v>6165</v>
      </c>
      <c r="K227" s="21">
        <v>4173.4399999999996</v>
      </c>
      <c r="L227" s="21">
        <v>3338.74</v>
      </c>
      <c r="M227" s="21">
        <v>17475.419999999998</v>
      </c>
      <c r="N227" s="16">
        <f t="shared" si="3"/>
        <v>156524.07999999996</v>
      </c>
    </row>
    <row r="229" spans="1:14">
      <c r="A229" s="17" t="s">
        <v>112</v>
      </c>
    </row>
    <row r="230" spans="1:14">
      <c r="A230" s="17" t="s">
        <v>111</v>
      </c>
      <c r="B230" s="17" t="s">
        <v>108</v>
      </c>
    </row>
    <row r="232" spans="1:14">
      <c r="A232" s="17" t="s">
        <v>4</v>
      </c>
      <c r="B232" s="17" t="s">
        <v>107</v>
      </c>
    </row>
    <row r="233" spans="1:14">
      <c r="A233" s="17" t="s">
        <v>5</v>
      </c>
      <c r="B233" s="17" t="s">
        <v>102</v>
      </c>
    </row>
    <row r="234" spans="1:14">
      <c r="A234" s="17" t="s">
        <v>6</v>
      </c>
      <c r="B234" s="17" t="s">
        <v>118</v>
      </c>
    </row>
    <row r="236" spans="1:14">
      <c r="A236" s="18" t="s">
        <v>7</v>
      </c>
      <c r="B236" s="18" t="s">
        <v>114</v>
      </c>
      <c r="C236" s="18" t="s">
        <v>8</v>
      </c>
      <c r="D236" s="18" t="s">
        <v>9</v>
      </c>
      <c r="E236" s="18" t="s">
        <v>10</v>
      </c>
      <c r="F236" s="18" t="s">
        <v>11</v>
      </c>
      <c r="G236" s="18" t="s">
        <v>12</v>
      </c>
      <c r="H236" s="18" t="s">
        <v>13</v>
      </c>
      <c r="I236" s="18" t="s">
        <v>14</v>
      </c>
      <c r="J236" s="18" t="s">
        <v>15</v>
      </c>
      <c r="K236" s="18" t="s">
        <v>16</v>
      </c>
      <c r="L236" s="18" t="s">
        <v>17</v>
      </c>
      <c r="M236" s="18" t="s">
        <v>18</v>
      </c>
      <c r="N236" s="16">
        <f t="shared" si="3"/>
        <v>0</v>
      </c>
    </row>
    <row r="237" spans="1:14">
      <c r="A237" s="18" t="s">
        <v>20</v>
      </c>
      <c r="B237" s="18" t="s">
        <v>115</v>
      </c>
      <c r="C237" s="20">
        <v>0.2</v>
      </c>
      <c r="D237" s="21">
        <v>0.68</v>
      </c>
      <c r="E237" s="20">
        <v>0.1</v>
      </c>
      <c r="F237" s="22">
        <v>0</v>
      </c>
      <c r="G237" s="22">
        <v>0</v>
      </c>
      <c r="H237" s="22">
        <v>0</v>
      </c>
      <c r="I237" s="20">
        <v>0.1</v>
      </c>
      <c r="J237" s="22">
        <v>0</v>
      </c>
      <c r="K237" s="20">
        <v>0.1</v>
      </c>
      <c r="L237" s="22">
        <v>0</v>
      </c>
      <c r="M237" s="22">
        <v>0</v>
      </c>
      <c r="N237" s="16">
        <f t="shared" si="3"/>
        <v>1.1800000000000002</v>
      </c>
    </row>
    <row r="238" spans="1:14">
      <c r="A238" s="18" t="s">
        <v>22</v>
      </c>
      <c r="B238" s="18" t="s">
        <v>115</v>
      </c>
      <c r="C238" s="20">
        <v>1.2</v>
      </c>
      <c r="D238" s="21">
        <v>0.04</v>
      </c>
      <c r="E238" s="21">
        <v>1.07</v>
      </c>
      <c r="F238" s="22">
        <v>0</v>
      </c>
      <c r="G238" s="22">
        <v>0</v>
      </c>
      <c r="H238" s="20">
        <v>16.100000000000001</v>
      </c>
      <c r="I238" s="21">
        <v>0.81</v>
      </c>
      <c r="J238" s="22">
        <v>0</v>
      </c>
      <c r="K238" s="21">
        <v>0.03</v>
      </c>
      <c r="L238" s="22">
        <v>0</v>
      </c>
      <c r="M238" s="22">
        <v>0</v>
      </c>
      <c r="N238" s="16">
        <f t="shared" si="3"/>
        <v>19.25</v>
      </c>
    </row>
    <row r="239" spans="1:14">
      <c r="A239" s="18" t="s">
        <v>24</v>
      </c>
      <c r="B239" s="18" t="s">
        <v>115</v>
      </c>
      <c r="C239" s="22">
        <v>0</v>
      </c>
      <c r="D239" s="22">
        <v>0</v>
      </c>
      <c r="E239" s="21">
        <v>0.01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16">
        <f t="shared" si="3"/>
        <v>0.01</v>
      </c>
    </row>
    <row r="240" spans="1:14">
      <c r="A240" s="18" t="s">
        <v>26</v>
      </c>
      <c r="B240" s="18" t="s">
        <v>115</v>
      </c>
      <c r="C240" s="20">
        <v>508.1</v>
      </c>
      <c r="D240" s="21">
        <v>206.44</v>
      </c>
      <c r="E240" s="21">
        <v>376.17</v>
      </c>
      <c r="F240" s="22">
        <v>3556</v>
      </c>
      <c r="G240" s="21">
        <v>1016.14</v>
      </c>
      <c r="H240" s="20">
        <v>2859.6</v>
      </c>
      <c r="I240" s="21">
        <v>186.04</v>
      </c>
      <c r="J240" s="22">
        <v>727</v>
      </c>
      <c r="K240" s="21">
        <v>500.27</v>
      </c>
      <c r="L240" s="21">
        <v>336.73</v>
      </c>
      <c r="M240" s="21">
        <v>1516.87</v>
      </c>
      <c r="N240" s="16">
        <f t="shared" si="3"/>
        <v>11789.36</v>
      </c>
    </row>
    <row r="241" spans="1:14">
      <c r="A241" s="18" t="s">
        <v>28</v>
      </c>
      <c r="B241" s="18" t="s">
        <v>115</v>
      </c>
      <c r="C241" s="22">
        <v>2</v>
      </c>
      <c r="D241" s="20">
        <v>0.8</v>
      </c>
      <c r="E241" s="21">
        <v>5.81</v>
      </c>
      <c r="F241" s="22">
        <v>0</v>
      </c>
      <c r="G241" s="21">
        <v>55.63</v>
      </c>
      <c r="H241" s="20">
        <v>11.4</v>
      </c>
      <c r="I241" s="21">
        <v>0.49</v>
      </c>
      <c r="J241" s="22">
        <v>3</v>
      </c>
      <c r="K241" s="21">
        <v>1.89</v>
      </c>
      <c r="L241" s="21">
        <v>0.31</v>
      </c>
      <c r="M241" s="21">
        <v>22.83</v>
      </c>
      <c r="N241" s="16">
        <f t="shared" si="3"/>
        <v>104.16000000000001</v>
      </c>
    </row>
    <row r="242" spans="1:14">
      <c r="A242" s="18" t="s">
        <v>30</v>
      </c>
      <c r="B242" s="18" t="s">
        <v>115</v>
      </c>
      <c r="C242" s="20">
        <v>13.9</v>
      </c>
      <c r="D242" s="21">
        <v>15.19</v>
      </c>
      <c r="E242" s="21">
        <v>14.22</v>
      </c>
      <c r="F242" s="22">
        <v>9</v>
      </c>
      <c r="G242" s="21">
        <v>58.69</v>
      </c>
      <c r="H242" s="22">
        <v>28</v>
      </c>
      <c r="I242" s="21">
        <v>9.57</v>
      </c>
      <c r="J242" s="22">
        <v>14</v>
      </c>
      <c r="K242" s="21">
        <v>82.49</v>
      </c>
      <c r="L242" s="21">
        <v>17.850000000000001</v>
      </c>
      <c r="M242" s="21">
        <v>25.11</v>
      </c>
      <c r="N242" s="16">
        <f t="shared" si="3"/>
        <v>288.02000000000004</v>
      </c>
    </row>
    <row r="243" spans="1:14">
      <c r="A243" s="18" t="s">
        <v>31</v>
      </c>
      <c r="B243" s="18" t="s">
        <v>115</v>
      </c>
      <c r="C243" s="20">
        <v>59.8</v>
      </c>
      <c r="D243" s="21">
        <v>53.52</v>
      </c>
      <c r="E243" s="21">
        <v>20.63</v>
      </c>
      <c r="F243" s="22">
        <v>140</v>
      </c>
      <c r="G243" s="22">
        <v>355</v>
      </c>
      <c r="H243" s="20">
        <v>62.4</v>
      </c>
      <c r="I243" s="21">
        <v>28.41</v>
      </c>
      <c r="J243" s="22">
        <v>40</v>
      </c>
      <c r="K243" s="21">
        <v>22.63</v>
      </c>
      <c r="L243" s="21">
        <v>218.43</v>
      </c>
      <c r="M243" s="21">
        <v>83.32</v>
      </c>
      <c r="N243" s="16">
        <f t="shared" si="3"/>
        <v>1084.1399999999999</v>
      </c>
    </row>
    <row r="244" spans="1:14">
      <c r="A244" s="18" t="s">
        <v>32</v>
      </c>
      <c r="B244" s="18" t="s">
        <v>115</v>
      </c>
      <c r="C244" s="20">
        <v>100.2</v>
      </c>
      <c r="D244" s="21">
        <v>39.090000000000003</v>
      </c>
      <c r="E244" s="21">
        <v>18.45</v>
      </c>
      <c r="F244" s="22">
        <v>374</v>
      </c>
      <c r="G244" s="21">
        <v>208.75</v>
      </c>
      <c r="H244" s="20">
        <v>120.3</v>
      </c>
      <c r="I244" s="21">
        <v>23.34</v>
      </c>
      <c r="J244" s="22">
        <v>41</v>
      </c>
      <c r="K244" s="21">
        <v>43.33</v>
      </c>
      <c r="L244" s="21">
        <v>20.03</v>
      </c>
      <c r="M244" s="21">
        <v>115.28</v>
      </c>
      <c r="N244" s="16">
        <f t="shared" si="3"/>
        <v>1103.77</v>
      </c>
    </row>
    <row r="245" spans="1:14">
      <c r="A245" s="18" t="s">
        <v>33</v>
      </c>
      <c r="B245" s="18" t="s">
        <v>115</v>
      </c>
      <c r="C245" s="20">
        <v>5.9</v>
      </c>
      <c r="D245" s="21">
        <v>10.220000000000001</v>
      </c>
      <c r="E245" s="22">
        <v>0</v>
      </c>
      <c r="F245" s="22">
        <v>50</v>
      </c>
      <c r="G245" s="21">
        <v>22.95</v>
      </c>
      <c r="H245" s="20">
        <v>12.8</v>
      </c>
      <c r="I245" s="20">
        <v>0.5</v>
      </c>
      <c r="J245" s="22">
        <v>2</v>
      </c>
      <c r="K245" s="21">
        <v>2.0299999999999998</v>
      </c>
      <c r="L245" s="22">
        <v>0</v>
      </c>
      <c r="M245" s="22">
        <v>0</v>
      </c>
      <c r="N245" s="16">
        <f t="shared" si="3"/>
        <v>106.4</v>
      </c>
    </row>
    <row r="246" spans="1:14">
      <c r="A246" s="18" t="s">
        <v>34</v>
      </c>
      <c r="B246" s="18" t="s">
        <v>115</v>
      </c>
      <c r="C246" s="20">
        <v>211.9</v>
      </c>
      <c r="D246" s="21">
        <v>81.93</v>
      </c>
      <c r="E246" s="21">
        <v>116.64</v>
      </c>
      <c r="F246" s="22">
        <v>1192</v>
      </c>
      <c r="G246" s="21">
        <v>372.73</v>
      </c>
      <c r="H246" s="20">
        <v>458.2</v>
      </c>
      <c r="I246" s="21">
        <v>67.73</v>
      </c>
      <c r="J246" s="22">
        <v>59</v>
      </c>
      <c r="K246" s="21">
        <v>125.18</v>
      </c>
      <c r="L246" s="20">
        <v>275.39999999999998</v>
      </c>
      <c r="M246" s="21">
        <v>378.93</v>
      </c>
      <c r="N246" s="16">
        <f t="shared" si="3"/>
        <v>3339.64</v>
      </c>
    </row>
    <row r="247" spans="1:14">
      <c r="A247" s="18" t="s">
        <v>35</v>
      </c>
      <c r="B247" s="18" t="s">
        <v>115</v>
      </c>
      <c r="C247" s="20">
        <v>458.6</v>
      </c>
      <c r="D247" s="21">
        <v>286.13</v>
      </c>
      <c r="E247" s="21">
        <v>126.89</v>
      </c>
      <c r="F247" s="22">
        <v>2063</v>
      </c>
      <c r="G247" s="21">
        <v>462.77</v>
      </c>
      <c r="H247" s="20">
        <v>877.7</v>
      </c>
      <c r="I247" s="20">
        <v>209.6</v>
      </c>
      <c r="J247" s="22">
        <v>154</v>
      </c>
      <c r="K247" s="21">
        <v>247.13</v>
      </c>
      <c r="L247" s="21">
        <v>189.69</v>
      </c>
      <c r="M247" s="21">
        <v>574.11</v>
      </c>
      <c r="N247" s="16">
        <f t="shared" si="3"/>
        <v>5649.62</v>
      </c>
    </row>
    <row r="248" spans="1:14">
      <c r="A248" s="18" t="s">
        <v>36</v>
      </c>
      <c r="B248" s="18" t="s">
        <v>115</v>
      </c>
      <c r="C248" s="22">
        <v>0</v>
      </c>
      <c r="D248" s="21">
        <v>0.04</v>
      </c>
      <c r="E248" s="21">
        <v>0.35</v>
      </c>
      <c r="F248" s="22">
        <v>0</v>
      </c>
      <c r="G248" s="21">
        <v>1.1399999999999999</v>
      </c>
      <c r="H248" s="20">
        <v>88.8</v>
      </c>
      <c r="I248" s="22">
        <v>0</v>
      </c>
      <c r="J248" s="22">
        <v>0</v>
      </c>
      <c r="K248" s="22">
        <v>0</v>
      </c>
      <c r="L248" s="20">
        <v>0.1</v>
      </c>
      <c r="M248" s="22">
        <v>0</v>
      </c>
      <c r="N248" s="16">
        <f t="shared" si="3"/>
        <v>90.429999999999993</v>
      </c>
    </row>
    <row r="249" spans="1:14">
      <c r="A249" s="18" t="s">
        <v>37</v>
      </c>
      <c r="B249" s="18" t="s">
        <v>115</v>
      </c>
      <c r="C249" s="20">
        <v>127.5</v>
      </c>
      <c r="D249" s="21">
        <v>80.53</v>
      </c>
      <c r="E249" s="21">
        <v>42.75</v>
      </c>
      <c r="F249" s="22">
        <v>361</v>
      </c>
      <c r="G249" s="21">
        <v>231.57</v>
      </c>
      <c r="H249" s="20">
        <v>686.8</v>
      </c>
      <c r="I249" s="21">
        <v>44.22</v>
      </c>
      <c r="J249" s="22">
        <v>295</v>
      </c>
      <c r="K249" s="20">
        <v>101.6</v>
      </c>
      <c r="L249" s="21">
        <v>133.86000000000001</v>
      </c>
      <c r="M249" s="21">
        <v>74.19</v>
      </c>
      <c r="N249" s="16">
        <f t="shared" si="3"/>
        <v>2179.02</v>
      </c>
    </row>
    <row r="250" spans="1:14">
      <c r="A250" s="18" t="s">
        <v>38</v>
      </c>
      <c r="B250" s="18" t="s">
        <v>115</v>
      </c>
      <c r="C250" s="20">
        <v>877.7</v>
      </c>
      <c r="D250" s="21">
        <v>1308.8800000000001</v>
      </c>
      <c r="E250" s="21">
        <v>386.38</v>
      </c>
      <c r="F250" s="22">
        <v>7148</v>
      </c>
      <c r="G250" s="21">
        <v>4154.1400000000003</v>
      </c>
      <c r="H250" s="20">
        <v>5225.7</v>
      </c>
      <c r="I250" s="21">
        <v>409.31</v>
      </c>
      <c r="J250" s="22">
        <v>1058</v>
      </c>
      <c r="K250" s="21">
        <v>842.17</v>
      </c>
      <c r="L250" s="21">
        <v>701.78</v>
      </c>
      <c r="M250" s="21">
        <v>2068.15</v>
      </c>
      <c r="N250" s="16">
        <f t="shared" si="3"/>
        <v>24180.21</v>
      </c>
    </row>
    <row r="251" spans="1:14">
      <c r="A251" s="18" t="s">
        <v>39</v>
      </c>
      <c r="B251" s="18" t="s">
        <v>115</v>
      </c>
      <c r="C251" s="20">
        <v>236.8</v>
      </c>
      <c r="D251" s="21">
        <v>47.48</v>
      </c>
      <c r="E251" s="21">
        <v>36.46</v>
      </c>
      <c r="F251" s="22">
        <v>158</v>
      </c>
      <c r="G251" s="21">
        <v>635.79</v>
      </c>
      <c r="H251" s="22">
        <v>977</v>
      </c>
      <c r="I251" s="21">
        <v>83.04</v>
      </c>
      <c r="J251" s="22">
        <v>88</v>
      </c>
      <c r="K251" s="21">
        <v>71.52</v>
      </c>
      <c r="L251" s="21">
        <v>128.88</v>
      </c>
      <c r="M251" s="21">
        <v>168.92</v>
      </c>
      <c r="N251" s="16">
        <f t="shared" si="3"/>
        <v>2631.89</v>
      </c>
    </row>
    <row r="252" spans="1:14">
      <c r="A252" s="18" t="s">
        <v>40</v>
      </c>
      <c r="B252" s="18" t="s">
        <v>115</v>
      </c>
      <c r="C252" s="20">
        <v>111.1</v>
      </c>
      <c r="D252" s="21">
        <v>110.04</v>
      </c>
      <c r="E252" s="21">
        <v>131.97</v>
      </c>
      <c r="F252" s="22">
        <v>307</v>
      </c>
      <c r="G252" s="21">
        <v>371.39</v>
      </c>
      <c r="H252" s="20">
        <v>499.5</v>
      </c>
      <c r="I252" s="21">
        <v>28.16</v>
      </c>
      <c r="J252" s="22">
        <v>20</v>
      </c>
      <c r="K252" s="21">
        <v>111.89</v>
      </c>
      <c r="L252" s="21">
        <v>149.84</v>
      </c>
      <c r="M252" s="21">
        <v>197.46</v>
      </c>
      <c r="N252" s="16">
        <f t="shared" si="3"/>
        <v>2038.3500000000001</v>
      </c>
    </row>
    <row r="253" spans="1:14">
      <c r="A253" s="18" t="s">
        <v>41</v>
      </c>
      <c r="B253" s="18" t="s">
        <v>115</v>
      </c>
      <c r="C253" s="20">
        <v>0.2</v>
      </c>
      <c r="D253" s="20">
        <v>0.3</v>
      </c>
      <c r="E253" s="21">
        <v>6.01</v>
      </c>
      <c r="F253" s="22">
        <v>38</v>
      </c>
      <c r="G253" s="21">
        <v>151.06</v>
      </c>
      <c r="H253" s="20">
        <v>57.7</v>
      </c>
      <c r="I253" s="21">
        <v>4.97</v>
      </c>
      <c r="J253" s="22">
        <v>6</v>
      </c>
      <c r="K253" s="21">
        <v>0.86</v>
      </c>
      <c r="L253" s="21">
        <v>0.83</v>
      </c>
      <c r="M253" s="21">
        <v>34.24</v>
      </c>
      <c r="N253" s="16">
        <f t="shared" si="3"/>
        <v>300.17</v>
      </c>
    </row>
    <row r="254" spans="1:14">
      <c r="A254" s="18" t="s">
        <v>42</v>
      </c>
      <c r="B254" s="18" t="s">
        <v>115</v>
      </c>
      <c r="C254" s="22">
        <v>0</v>
      </c>
      <c r="D254" s="21">
        <v>12.08</v>
      </c>
      <c r="E254" s="21">
        <v>8.14</v>
      </c>
      <c r="F254" s="22">
        <v>139</v>
      </c>
      <c r="G254" s="21">
        <v>125.63</v>
      </c>
      <c r="H254" s="20">
        <v>88.4</v>
      </c>
      <c r="I254" s="21">
        <v>14.23</v>
      </c>
      <c r="J254" s="22">
        <v>6</v>
      </c>
      <c r="K254" s="21">
        <v>1.47</v>
      </c>
      <c r="L254" s="21">
        <v>4.88</v>
      </c>
      <c r="M254" s="21">
        <v>1.1399999999999999</v>
      </c>
      <c r="N254" s="16">
        <f t="shared" si="3"/>
        <v>400.97</v>
      </c>
    </row>
    <row r="255" spans="1:14">
      <c r="A255" s="18" t="s">
        <v>43</v>
      </c>
      <c r="B255" s="18" t="s">
        <v>115</v>
      </c>
      <c r="C255" s="20">
        <v>0.3</v>
      </c>
      <c r="D255" s="21">
        <v>369.66</v>
      </c>
      <c r="E255" s="21">
        <v>26.39</v>
      </c>
      <c r="F255" s="22">
        <v>288</v>
      </c>
      <c r="G255" s="21">
        <v>416.71</v>
      </c>
      <c r="H255" s="20">
        <v>196.9</v>
      </c>
      <c r="I255" s="21">
        <v>49.46</v>
      </c>
      <c r="J255" s="22">
        <v>0</v>
      </c>
      <c r="K255" s="21">
        <v>41.97</v>
      </c>
      <c r="L255" s="21">
        <v>7.89</v>
      </c>
      <c r="M255" s="21">
        <v>210.01</v>
      </c>
      <c r="N255" s="16">
        <f t="shared" si="3"/>
        <v>1607.2900000000002</v>
      </c>
    </row>
    <row r="256" spans="1:14">
      <c r="A256" s="18" t="s">
        <v>44</v>
      </c>
      <c r="B256" s="18" t="s">
        <v>115</v>
      </c>
      <c r="C256" s="22">
        <v>0</v>
      </c>
      <c r="D256" s="21">
        <v>40.49</v>
      </c>
      <c r="E256" s="21">
        <v>0.36</v>
      </c>
      <c r="F256" s="22">
        <v>59</v>
      </c>
      <c r="G256" s="21">
        <v>76.989999999999995</v>
      </c>
      <c r="H256" s="20">
        <v>788.1</v>
      </c>
      <c r="I256" s="21">
        <v>1.67</v>
      </c>
      <c r="J256" s="22">
        <v>1</v>
      </c>
      <c r="K256" s="22">
        <v>0</v>
      </c>
      <c r="L256" s="21">
        <v>1.04</v>
      </c>
      <c r="M256" s="21">
        <v>93.59</v>
      </c>
      <c r="N256" s="16">
        <f t="shared" si="3"/>
        <v>1062.24</v>
      </c>
    </row>
    <row r="257" spans="1:14">
      <c r="A257" s="18" t="s">
        <v>45</v>
      </c>
      <c r="B257" s="18" t="s">
        <v>115</v>
      </c>
      <c r="C257" s="22">
        <v>0</v>
      </c>
      <c r="D257" s="21">
        <v>0.27</v>
      </c>
      <c r="E257" s="22">
        <v>0</v>
      </c>
      <c r="F257" s="22">
        <v>0</v>
      </c>
      <c r="G257" s="21">
        <v>1.79</v>
      </c>
      <c r="H257" s="20">
        <v>2.6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16">
        <f t="shared" si="3"/>
        <v>4.66</v>
      </c>
    </row>
    <row r="258" spans="1:14">
      <c r="A258" s="18" t="s">
        <v>47</v>
      </c>
      <c r="B258" s="18" t="s">
        <v>115</v>
      </c>
      <c r="C258" s="20">
        <v>4.5999999999999996</v>
      </c>
      <c r="D258" s="21">
        <v>14.89</v>
      </c>
      <c r="E258" s="21">
        <v>0.84</v>
      </c>
      <c r="F258" s="22">
        <v>1</v>
      </c>
      <c r="G258" s="21">
        <v>58.32</v>
      </c>
      <c r="H258" s="20">
        <v>43.5</v>
      </c>
      <c r="I258" s="21">
        <v>0.36</v>
      </c>
      <c r="J258" s="22">
        <v>11</v>
      </c>
      <c r="K258" s="21">
        <v>39.17</v>
      </c>
      <c r="L258" s="21">
        <v>5.81</v>
      </c>
      <c r="M258" s="21">
        <v>54.79</v>
      </c>
      <c r="N258" s="16">
        <f t="shared" si="3"/>
        <v>234.28</v>
      </c>
    </row>
    <row r="259" spans="1:14">
      <c r="A259" s="18" t="s">
        <v>48</v>
      </c>
      <c r="B259" s="18" t="s">
        <v>115</v>
      </c>
      <c r="C259" s="20">
        <v>107.9</v>
      </c>
      <c r="D259" s="21">
        <v>30.08</v>
      </c>
      <c r="E259" s="21">
        <v>68.45</v>
      </c>
      <c r="F259" s="22">
        <v>803</v>
      </c>
      <c r="G259" s="20">
        <v>52.3</v>
      </c>
      <c r="H259" s="20">
        <v>49.7</v>
      </c>
      <c r="I259" s="21">
        <v>10.220000000000001</v>
      </c>
      <c r="J259" s="22">
        <v>184</v>
      </c>
      <c r="K259" s="21">
        <v>39.159999999999997</v>
      </c>
      <c r="L259" s="21">
        <v>320.95</v>
      </c>
      <c r="M259" s="21">
        <v>513.61</v>
      </c>
      <c r="N259" s="16">
        <f t="shared" si="3"/>
        <v>2179.3700000000003</v>
      </c>
    </row>
    <row r="260" spans="1:14">
      <c r="A260" s="18" t="s">
        <v>49</v>
      </c>
      <c r="B260" s="18" t="s">
        <v>115</v>
      </c>
      <c r="C260" s="20">
        <v>258.3</v>
      </c>
      <c r="D260" s="21">
        <v>269.57</v>
      </c>
      <c r="E260" s="21">
        <v>49.79</v>
      </c>
      <c r="F260" s="22">
        <v>1470</v>
      </c>
      <c r="G260" s="21">
        <v>1098.76</v>
      </c>
      <c r="H260" s="20">
        <v>1065.5999999999999</v>
      </c>
      <c r="I260" s="21">
        <v>108.97</v>
      </c>
      <c r="J260" s="22">
        <v>85</v>
      </c>
      <c r="K260" s="21">
        <v>240.36</v>
      </c>
      <c r="L260" s="21">
        <v>86.54</v>
      </c>
      <c r="M260" s="21">
        <v>490.79</v>
      </c>
      <c r="N260" s="16">
        <f t="shared" si="3"/>
        <v>5223.68</v>
      </c>
    </row>
    <row r="261" spans="1:14">
      <c r="A261" s="18" t="s">
        <v>50</v>
      </c>
      <c r="B261" s="18" t="s">
        <v>115</v>
      </c>
      <c r="C261" s="20">
        <v>5.5</v>
      </c>
      <c r="D261" s="20">
        <v>1.1000000000000001</v>
      </c>
      <c r="E261" s="21">
        <v>1.51</v>
      </c>
      <c r="F261" s="22">
        <v>95</v>
      </c>
      <c r="G261" s="21">
        <v>18.32</v>
      </c>
      <c r="H261" s="20">
        <v>30.5</v>
      </c>
      <c r="I261" s="21">
        <v>3.76</v>
      </c>
      <c r="J261" s="22">
        <v>7</v>
      </c>
      <c r="K261" s="21">
        <v>3.99</v>
      </c>
      <c r="L261" s="21">
        <v>11.62</v>
      </c>
      <c r="M261" s="21">
        <v>34.24</v>
      </c>
      <c r="N261" s="16">
        <f t="shared" si="3"/>
        <v>212.54000000000002</v>
      </c>
    </row>
    <row r="262" spans="1:14">
      <c r="A262" s="18" t="s">
        <v>52</v>
      </c>
      <c r="B262" s="18" t="s">
        <v>115</v>
      </c>
      <c r="C262" s="20">
        <v>89.1</v>
      </c>
      <c r="D262" s="21">
        <v>5.13</v>
      </c>
      <c r="E262" s="21">
        <v>73.39</v>
      </c>
      <c r="F262" s="22">
        <v>1145</v>
      </c>
      <c r="G262" s="21">
        <v>424.39</v>
      </c>
      <c r="H262" s="20">
        <v>243.7</v>
      </c>
      <c r="I262" s="20">
        <v>8.8000000000000007</v>
      </c>
      <c r="J262" s="22">
        <v>35</v>
      </c>
      <c r="K262" s="21">
        <v>66.040000000000006</v>
      </c>
      <c r="L262" s="21">
        <v>39.43</v>
      </c>
      <c r="M262" s="21">
        <v>62.77</v>
      </c>
      <c r="N262" s="16">
        <f t="shared" si="3"/>
        <v>2192.7499999999995</v>
      </c>
    </row>
    <row r="263" spans="1:14">
      <c r="A263" s="18" t="s">
        <v>54</v>
      </c>
      <c r="B263" s="18" t="s">
        <v>115</v>
      </c>
      <c r="C263" s="20">
        <v>59.5</v>
      </c>
      <c r="D263" s="21">
        <v>7.79</v>
      </c>
      <c r="E263" s="21">
        <v>0.06</v>
      </c>
      <c r="F263" s="22">
        <v>490</v>
      </c>
      <c r="G263" s="21">
        <v>52.36</v>
      </c>
      <c r="H263" s="20">
        <v>146.9</v>
      </c>
      <c r="I263" s="20">
        <v>5.0999999999999996</v>
      </c>
      <c r="J263" s="22">
        <v>0</v>
      </c>
      <c r="K263" s="21">
        <v>185.62</v>
      </c>
      <c r="L263" s="21">
        <v>56.03</v>
      </c>
      <c r="M263" s="21">
        <v>162.07</v>
      </c>
      <c r="N263" s="16">
        <f t="shared" si="3"/>
        <v>1165.43</v>
      </c>
    </row>
    <row r="264" spans="1:14">
      <c r="A264" s="18" t="s">
        <v>55</v>
      </c>
      <c r="B264" s="18" t="s">
        <v>115</v>
      </c>
      <c r="C264" s="20">
        <v>23.7</v>
      </c>
      <c r="D264" s="21">
        <v>21.65</v>
      </c>
      <c r="E264" s="21">
        <v>5.91</v>
      </c>
      <c r="F264" s="22">
        <v>223</v>
      </c>
      <c r="G264" s="20">
        <v>69.3</v>
      </c>
      <c r="H264" s="20">
        <v>10.5</v>
      </c>
      <c r="I264" s="21">
        <v>0.79</v>
      </c>
      <c r="J264" s="22">
        <v>19</v>
      </c>
      <c r="K264" s="21">
        <v>29.55</v>
      </c>
      <c r="L264" s="21">
        <v>3.42</v>
      </c>
      <c r="M264" s="22">
        <v>0</v>
      </c>
      <c r="N264" s="16">
        <f t="shared" si="3"/>
        <v>406.82000000000005</v>
      </c>
    </row>
    <row r="265" spans="1:14">
      <c r="A265" s="18" t="s">
        <v>56</v>
      </c>
      <c r="B265" s="18" t="s">
        <v>115</v>
      </c>
      <c r="C265" s="20">
        <v>24.2</v>
      </c>
      <c r="D265" s="21">
        <v>54.05</v>
      </c>
      <c r="E265" s="21">
        <v>3.78</v>
      </c>
      <c r="F265" s="22">
        <v>135</v>
      </c>
      <c r="G265" s="21">
        <v>451.88</v>
      </c>
      <c r="H265" s="20">
        <v>307.8</v>
      </c>
      <c r="I265" s="21">
        <v>10.32</v>
      </c>
      <c r="J265" s="22">
        <v>31</v>
      </c>
      <c r="K265" s="21">
        <v>59.16</v>
      </c>
      <c r="L265" s="21">
        <v>30.92</v>
      </c>
      <c r="M265" s="22">
        <v>0</v>
      </c>
      <c r="N265" s="16">
        <f t="shared" si="3"/>
        <v>1108.1100000000001</v>
      </c>
    </row>
    <row r="266" spans="1:14">
      <c r="A266" s="18" t="s">
        <v>57</v>
      </c>
      <c r="B266" s="18" t="s">
        <v>115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16">
        <f t="shared" si="3"/>
        <v>0</v>
      </c>
    </row>
    <row r="267" spans="1:14">
      <c r="A267" s="18" t="s">
        <v>58</v>
      </c>
      <c r="B267" s="18" t="s">
        <v>115</v>
      </c>
      <c r="C267" s="20">
        <v>546.6</v>
      </c>
      <c r="D267" s="21">
        <v>54.32</v>
      </c>
      <c r="E267" s="21">
        <v>190.64</v>
      </c>
      <c r="F267" s="22">
        <v>1905</v>
      </c>
      <c r="G267" s="20">
        <v>73.5</v>
      </c>
      <c r="H267" s="20">
        <v>935.7</v>
      </c>
      <c r="I267" s="21">
        <v>88.98</v>
      </c>
      <c r="J267" s="22">
        <v>15</v>
      </c>
      <c r="K267" s="21">
        <v>260.66000000000003</v>
      </c>
      <c r="L267" s="21">
        <v>68.38</v>
      </c>
      <c r="M267" s="21">
        <v>1213.27</v>
      </c>
      <c r="N267" s="16">
        <f t="shared" si="3"/>
        <v>5352.0499999999993</v>
      </c>
    </row>
    <row r="268" spans="1:14">
      <c r="A268" s="18" t="s">
        <v>59</v>
      </c>
      <c r="B268" s="18" t="s">
        <v>115</v>
      </c>
      <c r="C268" s="20">
        <v>50.5</v>
      </c>
      <c r="D268" s="22">
        <v>0</v>
      </c>
      <c r="E268" s="21">
        <v>24.03</v>
      </c>
      <c r="F268" s="22">
        <v>21</v>
      </c>
      <c r="G268" s="22">
        <v>0</v>
      </c>
      <c r="H268" s="20">
        <v>16.2</v>
      </c>
      <c r="I268" s="21">
        <v>1.52</v>
      </c>
      <c r="J268" s="22">
        <v>0</v>
      </c>
      <c r="K268" s="21">
        <v>6.33</v>
      </c>
      <c r="L268" s="21">
        <v>89.55</v>
      </c>
      <c r="M268" s="21">
        <v>18.260000000000002</v>
      </c>
      <c r="N268" s="16">
        <f t="shared" si="3"/>
        <v>227.39</v>
      </c>
    </row>
    <row r="269" spans="1:14">
      <c r="A269" s="18" t="s">
        <v>60</v>
      </c>
      <c r="B269" s="18" t="s">
        <v>115</v>
      </c>
      <c r="C269" s="20">
        <v>7.7</v>
      </c>
      <c r="D269" s="22">
        <v>0</v>
      </c>
      <c r="E269" s="21">
        <v>2.29</v>
      </c>
      <c r="F269" s="22">
        <v>22</v>
      </c>
      <c r="G269" s="21">
        <v>29.75</v>
      </c>
      <c r="H269" s="22">
        <v>47</v>
      </c>
      <c r="I269" s="21">
        <v>1.1399999999999999</v>
      </c>
      <c r="J269" s="22">
        <v>1</v>
      </c>
      <c r="K269" s="21">
        <v>16.79</v>
      </c>
      <c r="L269" s="22">
        <v>0</v>
      </c>
      <c r="M269" s="22">
        <v>0</v>
      </c>
      <c r="N269" s="16">
        <f t="shared" ref="N269:N332" si="4">SUM(C269:M269)</f>
        <v>127.67000000000002</v>
      </c>
    </row>
    <row r="270" spans="1:14">
      <c r="A270" s="18" t="s">
        <v>61</v>
      </c>
      <c r="B270" s="18" t="s">
        <v>115</v>
      </c>
      <c r="C270" s="20">
        <v>44.7</v>
      </c>
      <c r="D270" s="21">
        <v>204.24</v>
      </c>
      <c r="E270" s="21">
        <v>7.33</v>
      </c>
      <c r="F270" s="22">
        <v>723</v>
      </c>
      <c r="G270" s="21">
        <v>678.46</v>
      </c>
      <c r="H270" s="20">
        <v>761.9</v>
      </c>
      <c r="I270" s="20">
        <v>31.1</v>
      </c>
      <c r="J270" s="22">
        <v>8</v>
      </c>
      <c r="K270" s="21">
        <v>104.83</v>
      </c>
      <c r="L270" s="21">
        <v>210.65</v>
      </c>
      <c r="M270" s="21">
        <v>23.97</v>
      </c>
      <c r="N270" s="16">
        <f t="shared" si="4"/>
        <v>2798.18</v>
      </c>
    </row>
    <row r="271" spans="1:14">
      <c r="A271" s="18" t="s">
        <v>62</v>
      </c>
      <c r="B271" s="18" t="s">
        <v>115</v>
      </c>
      <c r="C271" s="20">
        <v>5.3</v>
      </c>
      <c r="D271" s="21">
        <v>2.4300000000000002</v>
      </c>
      <c r="E271" s="21">
        <v>1.68</v>
      </c>
      <c r="F271" s="22">
        <v>74</v>
      </c>
      <c r="G271" s="21">
        <v>12.05</v>
      </c>
      <c r="H271" s="20">
        <v>10.7</v>
      </c>
      <c r="I271" s="21">
        <v>1.84</v>
      </c>
      <c r="J271" s="22">
        <v>6</v>
      </c>
      <c r="K271" s="21">
        <v>6.48</v>
      </c>
      <c r="L271" s="21">
        <v>1.35</v>
      </c>
      <c r="M271" s="21">
        <v>135.82</v>
      </c>
      <c r="N271" s="16">
        <f t="shared" si="4"/>
        <v>257.64999999999998</v>
      </c>
    </row>
    <row r="272" spans="1:14">
      <c r="A272" s="18" t="s">
        <v>64</v>
      </c>
      <c r="B272" s="18" t="s">
        <v>115</v>
      </c>
      <c r="C272" s="20">
        <v>21.9</v>
      </c>
      <c r="D272" s="21">
        <v>0.53</v>
      </c>
      <c r="E272" s="21">
        <v>6.97</v>
      </c>
      <c r="F272" s="22">
        <v>24</v>
      </c>
      <c r="G272" s="21">
        <v>119.76</v>
      </c>
      <c r="H272" s="20">
        <v>187.6</v>
      </c>
      <c r="I272" s="21">
        <v>1.56</v>
      </c>
      <c r="J272" s="22">
        <v>16</v>
      </c>
      <c r="K272" s="21">
        <v>24.13</v>
      </c>
      <c r="L272" s="21">
        <v>34.869999999999997</v>
      </c>
      <c r="M272" s="21">
        <v>34.24</v>
      </c>
      <c r="N272" s="16">
        <f t="shared" si="4"/>
        <v>471.56</v>
      </c>
    </row>
    <row r="273" spans="1:14">
      <c r="A273" s="18" t="s">
        <v>65</v>
      </c>
      <c r="B273" s="18" t="s">
        <v>115</v>
      </c>
      <c r="C273" s="20">
        <v>8.4</v>
      </c>
      <c r="D273" s="21">
        <v>4.4800000000000004</v>
      </c>
      <c r="E273" s="21">
        <v>4.1399999999999997</v>
      </c>
      <c r="F273" s="22">
        <v>120</v>
      </c>
      <c r="G273" s="21">
        <v>7.0000000000000007E-2</v>
      </c>
      <c r="H273" s="20">
        <v>16.5</v>
      </c>
      <c r="I273" s="21">
        <v>1.1599999999999999</v>
      </c>
      <c r="J273" s="22">
        <v>11</v>
      </c>
      <c r="K273" s="21">
        <v>7.06</v>
      </c>
      <c r="L273" s="21">
        <v>5.19</v>
      </c>
      <c r="M273" s="22">
        <v>0</v>
      </c>
      <c r="N273" s="16">
        <f t="shared" si="4"/>
        <v>178</v>
      </c>
    </row>
    <row r="274" spans="1:14">
      <c r="A274" s="18" t="s">
        <v>67</v>
      </c>
      <c r="B274" s="18" t="s">
        <v>115</v>
      </c>
      <c r="C274" s="20">
        <v>8.3000000000000007</v>
      </c>
      <c r="D274" s="22">
        <v>0</v>
      </c>
      <c r="E274" s="21">
        <v>0.88</v>
      </c>
      <c r="F274" s="22">
        <v>1</v>
      </c>
      <c r="G274" s="21">
        <v>22.85</v>
      </c>
      <c r="H274" s="20">
        <v>3.3</v>
      </c>
      <c r="I274" s="21">
        <v>0.91</v>
      </c>
      <c r="J274" s="22">
        <v>0</v>
      </c>
      <c r="K274" s="21">
        <v>1.31</v>
      </c>
      <c r="L274" s="21">
        <v>4.67</v>
      </c>
      <c r="M274" s="22">
        <v>0</v>
      </c>
      <c r="N274" s="16">
        <f t="shared" si="4"/>
        <v>43.22</v>
      </c>
    </row>
    <row r="275" spans="1:14">
      <c r="A275" s="18" t="s">
        <v>68</v>
      </c>
      <c r="B275" s="18" t="s">
        <v>115</v>
      </c>
      <c r="C275" s="20">
        <v>11.3</v>
      </c>
      <c r="D275" s="21">
        <v>6.88</v>
      </c>
      <c r="E275" s="21">
        <v>4.51</v>
      </c>
      <c r="F275" s="22">
        <v>205</v>
      </c>
      <c r="G275" s="21">
        <v>41.88</v>
      </c>
      <c r="H275" s="20">
        <v>450.6</v>
      </c>
      <c r="I275" s="21">
        <v>5.88</v>
      </c>
      <c r="J275" s="22">
        <v>12</v>
      </c>
      <c r="K275" s="21">
        <v>12.47</v>
      </c>
      <c r="L275" s="21">
        <v>10.79</v>
      </c>
      <c r="M275" s="21">
        <v>35.380000000000003</v>
      </c>
      <c r="N275" s="16">
        <f t="shared" si="4"/>
        <v>796.69</v>
      </c>
    </row>
    <row r="276" spans="1:14">
      <c r="A276" s="18" t="s">
        <v>70</v>
      </c>
      <c r="B276" s="18" t="s">
        <v>115</v>
      </c>
      <c r="C276" s="20">
        <v>7.5</v>
      </c>
      <c r="D276" s="21">
        <v>11.89</v>
      </c>
      <c r="E276" s="21">
        <v>5.36</v>
      </c>
      <c r="F276" s="22">
        <v>379</v>
      </c>
      <c r="G276" s="21">
        <v>69.31</v>
      </c>
      <c r="H276" s="20">
        <v>171.2</v>
      </c>
      <c r="I276" s="21">
        <v>12.66</v>
      </c>
      <c r="J276" s="22">
        <v>22</v>
      </c>
      <c r="K276" s="21">
        <v>42.36</v>
      </c>
      <c r="L276" s="21">
        <v>14.94</v>
      </c>
      <c r="M276" s="21">
        <v>65.06</v>
      </c>
      <c r="N276" s="16">
        <f t="shared" si="4"/>
        <v>801.28</v>
      </c>
    </row>
    <row r="277" spans="1:14">
      <c r="A277" s="18" t="s">
        <v>71</v>
      </c>
      <c r="B277" s="18" t="s">
        <v>115</v>
      </c>
      <c r="C277" s="20">
        <v>60.8</v>
      </c>
      <c r="D277" s="21">
        <v>35.97</v>
      </c>
      <c r="E277" s="21">
        <v>12.43</v>
      </c>
      <c r="F277" s="22">
        <v>346</v>
      </c>
      <c r="G277" s="21">
        <v>174.22</v>
      </c>
      <c r="H277" s="22">
        <v>283</v>
      </c>
      <c r="I277" s="21">
        <v>15.08</v>
      </c>
      <c r="J277" s="22">
        <v>68</v>
      </c>
      <c r="K277" s="21">
        <v>88.41</v>
      </c>
      <c r="L277" s="20">
        <v>10.9</v>
      </c>
      <c r="M277" s="21">
        <v>731.61</v>
      </c>
      <c r="N277" s="16">
        <f t="shared" si="4"/>
        <v>1826.42</v>
      </c>
    </row>
    <row r="278" spans="1:14">
      <c r="A278" s="18" t="s">
        <v>72</v>
      </c>
      <c r="B278" s="18" t="s">
        <v>115</v>
      </c>
      <c r="C278" s="20">
        <v>20.399999999999999</v>
      </c>
      <c r="D278" s="21">
        <v>7.25</v>
      </c>
      <c r="E278" s="21">
        <v>8.31</v>
      </c>
      <c r="F278" s="22">
        <v>288</v>
      </c>
      <c r="G278" s="21">
        <v>94.92</v>
      </c>
      <c r="H278" s="20">
        <v>61.7</v>
      </c>
      <c r="I278" s="20">
        <v>2.6</v>
      </c>
      <c r="J278" s="22">
        <v>7</v>
      </c>
      <c r="K278" s="21">
        <v>21.05</v>
      </c>
      <c r="L278" s="21">
        <v>4.57</v>
      </c>
      <c r="M278" s="21">
        <v>69.62</v>
      </c>
      <c r="N278" s="16">
        <f t="shared" si="4"/>
        <v>585.42000000000007</v>
      </c>
    </row>
    <row r="279" spans="1:14">
      <c r="A279" s="18" t="s">
        <v>73</v>
      </c>
      <c r="B279" s="18" t="s">
        <v>115</v>
      </c>
      <c r="C279" s="20">
        <v>56.6</v>
      </c>
      <c r="D279" s="21">
        <v>0.84</v>
      </c>
      <c r="E279" s="21">
        <v>1.1599999999999999</v>
      </c>
      <c r="F279" s="22">
        <v>0</v>
      </c>
      <c r="G279" s="21">
        <v>74.430000000000007</v>
      </c>
      <c r="H279" s="22">
        <v>162</v>
      </c>
      <c r="I279" s="22">
        <v>0</v>
      </c>
      <c r="J279" s="22">
        <v>2</v>
      </c>
      <c r="K279" s="21">
        <v>1.27</v>
      </c>
      <c r="L279" s="22">
        <v>0</v>
      </c>
      <c r="M279" s="21">
        <v>57.07</v>
      </c>
      <c r="N279" s="16">
        <f t="shared" si="4"/>
        <v>355.36999999999995</v>
      </c>
    </row>
    <row r="280" spans="1:14">
      <c r="A280" s="18" t="s">
        <v>75</v>
      </c>
      <c r="B280" s="18" t="s">
        <v>115</v>
      </c>
      <c r="C280" s="22">
        <v>0</v>
      </c>
      <c r="D280" s="23" t="s">
        <v>111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6">
        <f t="shared" si="4"/>
        <v>0</v>
      </c>
    </row>
    <row r="281" spans="1:14">
      <c r="A281" s="18" t="s">
        <v>74</v>
      </c>
      <c r="B281" s="18" t="s">
        <v>115</v>
      </c>
      <c r="C281" s="20">
        <v>18.3</v>
      </c>
      <c r="D281" s="21">
        <v>14.93</v>
      </c>
      <c r="E281" s="20">
        <v>22.5</v>
      </c>
      <c r="F281" s="22">
        <v>833</v>
      </c>
      <c r="G281" s="21">
        <v>219.82</v>
      </c>
      <c r="H281" s="20">
        <v>388.7</v>
      </c>
      <c r="I281" s="21">
        <v>11.33</v>
      </c>
      <c r="J281" s="22">
        <v>80</v>
      </c>
      <c r="K281" s="21">
        <v>103.15</v>
      </c>
      <c r="L281" s="21">
        <v>41.71</v>
      </c>
      <c r="M281" s="22">
        <v>0</v>
      </c>
      <c r="N281" s="16">
        <f t="shared" si="4"/>
        <v>1733.44</v>
      </c>
    </row>
    <row r="282" spans="1:14">
      <c r="A282" s="18" t="s">
        <v>77</v>
      </c>
      <c r="B282" s="18" t="s">
        <v>115</v>
      </c>
      <c r="C282" s="20">
        <v>322.3</v>
      </c>
      <c r="D282" s="21">
        <v>48.62</v>
      </c>
      <c r="E282" s="21">
        <v>9.0500000000000007</v>
      </c>
      <c r="F282" s="22">
        <v>900</v>
      </c>
      <c r="G282" s="21">
        <v>982.67</v>
      </c>
      <c r="H282" s="20">
        <v>471.3</v>
      </c>
      <c r="I282" s="20">
        <v>25.5</v>
      </c>
      <c r="J282" s="22">
        <v>173</v>
      </c>
      <c r="K282" s="21">
        <v>180.69</v>
      </c>
      <c r="L282" s="21">
        <v>157.94</v>
      </c>
      <c r="M282" s="21">
        <v>194.03</v>
      </c>
      <c r="N282" s="16">
        <f t="shared" si="4"/>
        <v>3465.1000000000004</v>
      </c>
    </row>
    <row r="283" spans="1:14">
      <c r="A283" s="18" t="s">
        <v>78</v>
      </c>
      <c r="B283" s="18" t="s">
        <v>115</v>
      </c>
      <c r="C283" s="20">
        <v>29.5</v>
      </c>
      <c r="D283" s="21">
        <v>32.93</v>
      </c>
      <c r="E283" s="20">
        <v>12.3</v>
      </c>
      <c r="F283" s="22">
        <v>1230</v>
      </c>
      <c r="G283" s="21">
        <v>194.77</v>
      </c>
      <c r="H283" s="20">
        <v>181.9</v>
      </c>
      <c r="I283" s="21">
        <v>24.95</v>
      </c>
      <c r="J283" s="22">
        <v>8</v>
      </c>
      <c r="K283" s="21">
        <v>8.4700000000000006</v>
      </c>
      <c r="L283" s="21">
        <v>34.97</v>
      </c>
      <c r="M283" s="21">
        <v>280.77999999999997</v>
      </c>
      <c r="N283" s="16">
        <f t="shared" si="4"/>
        <v>2038.5700000000002</v>
      </c>
    </row>
    <row r="284" spans="1:14">
      <c r="A284" s="18" t="s">
        <v>79</v>
      </c>
      <c r="B284" s="18" t="s">
        <v>115</v>
      </c>
      <c r="C284" s="22">
        <v>0</v>
      </c>
      <c r="D284" s="21">
        <v>1.79</v>
      </c>
      <c r="E284" s="22">
        <v>0</v>
      </c>
      <c r="F284" s="22">
        <v>0</v>
      </c>
      <c r="G284" s="22">
        <v>0</v>
      </c>
      <c r="H284" s="20">
        <v>29.4</v>
      </c>
      <c r="I284" s="21">
        <v>0.69</v>
      </c>
      <c r="J284" s="22">
        <v>0</v>
      </c>
      <c r="K284" s="22">
        <v>0</v>
      </c>
      <c r="L284" s="22">
        <v>0</v>
      </c>
      <c r="M284" s="22">
        <v>0</v>
      </c>
      <c r="N284" s="16">
        <f t="shared" si="4"/>
        <v>31.88</v>
      </c>
    </row>
    <row r="285" spans="1:14">
      <c r="A285" s="18" t="s">
        <v>80</v>
      </c>
      <c r="B285" s="18" t="s">
        <v>115</v>
      </c>
      <c r="C285" s="20">
        <v>27.9</v>
      </c>
      <c r="D285" s="21">
        <v>6.31</v>
      </c>
      <c r="E285" s="21">
        <v>5.96</v>
      </c>
      <c r="F285" s="22">
        <v>243</v>
      </c>
      <c r="G285" s="21">
        <v>32.479999999999997</v>
      </c>
      <c r="H285" s="20">
        <v>112.4</v>
      </c>
      <c r="I285" s="22">
        <v>5</v>
      </c>
      <c r="J285" s="22">
        <v>20</v>
      </c>
      <c r="K285" s="21">
        <v>53.74</v>
      </c>
      <c r="L285" s="21">
        <v>16.91</v>
      </c>
      <c r="M285" s="21">
        <v>65.06</v>
      </c>
      <c r="N285" s="16">
        <f t="shared" si="4"/>
        <v>588.76</v>
      </c>
    </row>
    <row r="286" spans="1:14">
      <c r="A286" s="18" t="s">
        <v>82</v>
      </c>
      <c r="B286" s="18" t="s">
        <v>115</v>
      </c>
      <c r="C286" s="20">
        <v>4.5999999999999996</v>
      </c>
      <c r="D286" s="21">
        <v>17.850000000000001</v>
      </c>
      <c r="E286" s="21">
        <v>0.63</v>
      </c>
      <c r="F286" s="22">
        <v>185</v>
      </c>
      <c r="G286" s="21">
        <v>38.19</v>
      </c>
      <c r="H286" s="20">
        <v>91.4</v>
      </c>
      <c r="I286" s="21">
        <v>18.98</v>
      </c>
      <c r="J286" s="22">
        <v>5</v>
      </c>
      <c r="K286" s="21">
        <v>10.07</v>
      </c>
      <c r="L286" s="21">
        <v>14.22</v>
      </c>
      <c r="M286" s="21">
        <v>49.08</v>
      </c>
      <c r="N286" s="16">
        <f t="shared" si="4"/>
        <v>435.02000000000004</v>
      </c>
    </row>
    <row r="287" spans="1:14">
      <c r="A287" s="18" t="s">
        <v>83</v>
      </c>
      <c r="B287" s="18" t="s">
        <v>115</v>
      </c>
      <c r="C287" s="20">
        <v>79.099999999999994</v>
      </c>
      <c r="D287" s="21">
        <v>5.39</v>
      </c>
      <c r="E287" s="21">
        <v>13.02</v>
      </c>
      <c r="F287" s="22">
        <v>818</v>
      </c>
      <c r="G287" s="21">
        <v>397.09</v>
      </c>
      <c r="H287" s="20">
        <v>129.69999999999999</v>
      </c>
      <c r="I287" s="21">
        <v>36.42</v>
      </c>
      <c r="J287" s="22">
        <v>67</v>
      </c>
      <c r="K287" s="21">
        <v>45.02</v>
      </c>
      <c r="L287" s="21">
        <v>77.930000000000007</v>
      </c>
      <c r="M287" s="21">
        <v>196.31</v>
      </c>
      <c r="N287" s="16">
        <f t="shared" si="4"/>
        <v>1864.98</v>
      </c>
    </row>
    <row r="288" spans="1:14">
      <c r="A288" s="18" t="s">
        <v>84</v>
      </c>
      <c r="B288" s="18" t="s">
        <v>115</v>
      </c>
      <c r="C288" s="22">
        <v>115</v>
      </c>
      <c r="D288" s="21">
        <v>5.43</v>
      </c>
      <c r="E288" s="21">
        <v>2.09</v>
      </c>
      <c r="F288" s="22">
        <v>597</v>
      </c>
      <c r="G288" s="22">
        <v>767</v>
      </c>
      <c r="H288" s="20">
        <v>65.7</v>
      </c>
      <c r="I288" s="21">
        <v>6.49</v>
      </c>
      <c r="J288" s="22">
        <v>212</v>
      </c>
      <c r="K288" s="21">
        <v>44.17</v>
      </c>
      <c r="L288" s="21">
        <v>52.09</v>
      </c>
      <c r="M288" s="21">
        <v>105.01</v>
      </c>
      <c r="N288" s="16">
        <f t="shared" si="4"/>
        <v>1971.98</v>
      </c>
    </row>
    <row r="289" spans="1:14">
      <c r="A289" s="18" t="s">
        <v>85</v>
      </c>
      <c r="B289" s="18" t="s">
        <v>115</v>
      </c>
      <c r="C289" s="20">
        <v>1.8</v>
      </c>
      <c r="D289" s="21">
        <v>11.93</v>
      </c>
      <c r="E289" s="21">
        <v>2.72</v>
      </c>
      <c r="F289" s="22">
        <v>6</v>
      </c>
      <c r="G289" s="21">
        <v>110.41</v>
      </c>
      <c r="H289" s="22">
        <v>23</v>
      </c>
      <c r="I289" s="21">
        <v>0.17</v>
      </c>
      <c r="J289" s="22">
        <v>0</v>
      </c>
      <c r="K289" s="21">
        <v>1.1599999999999999</v>
      </c>
      <c r="L289" s="21">
        <v>0.31</v>
      </c>
      <c r="M289" s="22">
        <v>0</v>
      </c>
      <c r="N289" s="16">
        <f t="shared" si="4"/>
        <v>157.49999999999997</v>
      </c>
    </row>
    <row r="290" spans="1:14">
      <c r="A290" s="18" t="s">
        <v>87</v>
      </c>
      <c r="B290" s="18" t="s">
        <v>115</v>
      </c>
      <c r="C290" s="20">
        <v>69.2</v>
      </c>
      <c r="D290" s="21">
        <v>20.97</v>
      </c>
      <c r="E290" s="21">
        <v>16.38</v>
      </c>
      <c r="F290" s="22">
        <v>781</v>
      </c>
      <c r="G290" s="21">
        <v>347.72</v>
      </c>
      <c r="H290" s="20">
        <v>461.2</v>
      </c>
      <c r="I290" s="20">
        <v>25.9</v>
      </c>
      <c r="J290" s="22">
        <v>25</v>
      </c>
      <c r="K290" s="21">
        <v>39.11</v>
      </c>
      <c r="L290" s="21">
        <v>50.43</v>
      </c>
      <c r="M290" s="21">
        <v>76.47</v>
      </c>
      <c r="N290" s="16">
        <f t="shared" si="4"/>
        <v>1913.38</v>
      </c>
    </row>
    <row r="291" spans="1:14" ht="15.75">
      <c r="A291" s="7" t="s">
        <v>88</v>
      </c>
      <c r="B291" s="18" t="s">
        <v>115</v>
      </c>
      <c r="C291" s="20">
        <v>1.4</v>
      </c>
      <c r="D291" s="21">
        <v>1.86</v>
      </c>
      <c r="E291" s="21">
        <v>0.08</v>
      </c>
      <c r="F291" s="22">
        <v>0</v>
      </c>
      <c r="G291" s="21">
        <v>7.51</v>
      </c>
      <c r="H291" s="20">
        <v>10.7</v>
      </c>
      <c r="I291" s="21">
        <v>2.36</v>
      </c>
      <c r="J291" s="22">
        <v>5</v>
      </c>
      <c r="K291" s="20">
        <v>0.6</v>
      </c>
      <c r="L291" s="20">
        <v>5.4</v>
      </c>
      <c r="M291" s="21">
        <v>6.85</v>
      </c>
      <c r="N291" s="16">
        <f t="shared" si="4"/>
        <v>41.76</v>
      </c>
    </row>
    <row r="292" spans="1:14" ht="15.75">
      <c r="A292" s="7" t="s">
        <v>89</v>
      </c>
      <c r="B292" s="18" t="s">
        <v>115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0">
        <v>0.2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16">
        <f t="shared" si="4"/>
        <v>0.2</v>
      </c>
    </row>
    <row r="293" spans="1:14" ht="15.75">
      <c r="A293" s="7" t="s">
        <v>90</v>
      </c>
      <c r="B293" s="18" t="s">
        <v>115</v>
      </c>
      <c r="C293" s="20">
        <v>0.9</v>
      </c>
      <c r="D293" s="22">
        <v>0</v>
      </c>
      <c r="E293" s="21">
        <v>0.02</v>
      </c>
      <c r="F293" s="22">
        <v>0</v>
      </c>
      <c r="G293" s="21">
        <v>2.69</v>
      </c>
      <c r="H293" s="20">
        <v>60.7</v>
      </c>
      <c r="I293" s="22">
        <v>0</v>
      </c>
      <c r="J293" s="22">
        <v>4</v>
      </c>
      <c r="K293" s="22">
        <v>0</v>
      </c>
      <c r="L293" s="20">
        <v>0.1</v>
      </c>
      <c r="M293" s="22">
        <v>0</v>
      </c>
      <c r="N293" s="16">
        <f t="shared" si="4"/>
        <v>68.41</v>
      </c>
    </row>
    <row r="294" spans="1:14" ht="15.75">
      <c r="A294" s="7" t="s">
        <v>92</v>
      </c>
      <c r="B294" s="18" t="s">
        <v>115</v>
      </c>
      <c r="C294" s="20">
        <v>4.0999999999999996</v>
      </c>
      <c r="D294" s="21">
        <v>0.53</v>
      </c>
      <c r="E294" s="21">
        <v>0.15</v>
      </c>
      <c r="F294" s="22">
        <v>0</v>
      </c>
      <c r="G294" s="21">
        <v>21.74</v>
      </c>
      <c r="H294" s="20">
        <v>41.5</v>
      </c>
      <c r="I294" s="20">
        <v>0.1</v>
      </c>
      <c r="J294" s="22">
        <v>1</v>
      </c>
      <c r="K294" s="20">
        <v>0.4</v>
      </c>
      <c r="L294" s="22">
        <v>0</v>
      </c>
      <c r="M294" s="22">
        <v>0</v>
      </c>
      <c r="N294" s="16">
        <f t="shared" si="4"/>
        <v>69.52</v>
      </c>
    </row>
    <row r="295" spans="1:14" ht="15.75">
      <c r="A295" s="7" t="s">
        <v>94</v>
      </c>
      <c r="B295" s="18" t="s">
        <v>115</v>
      </c>
      <c r="C295" s="20">
        <v>11.2</v>
      </c>
      <c r="D295" s="22">
        <v>0</v>
      </c>
      <c r="E295" s="21">
        <v>3.83</v>
      </c>
      <c r="F295" s="22">
        <v>55</v>
      </c>
      <c r="G295" s="21">
        <v>50.38</v>
      </c>
      <c r="H295" s="20">
        <v>22.5</v>
      </c>
      <c r="I295" s="21">
        <v>1.77</v>
      </c>
      <c r="J295" s="22">
        <v>5</v>
      </c>
      <c r="K295" s="21">
        <v>2.19</v>
      </c>
      <c r="L295" s="21">
        <v>1.25</v>
      </c>
      <c r="M295" s="22">
        <v>0</v>
      </c>
      <c r="N295" s="16">
        <f t="shared" si="4"/>
        <v>153.12</v>
      </c>
    </row>
    <row r="296" spans="1:14" ht="15.75">
      <c r="A296" s="7" t="s">
        <v>95</v>
      </c>
      <c r="B296" s="18" t="s">
        <v>115</v>
      </c>
      <c r="C296" s="20">
        <v>0.4</v>
      </c>
      <c r="D296" s="21">
        <v>0.46</v>
      </c>
      <c r="E296" s="22">
        <v>0</v>
      </c>
      <c r="F296" s="22">
        <v>44</v>
      </c>
      <c r="G296" s="20">
        <v>12.6</v>
      </c>
      <c r="H296" s="20">
        <v>5.9</v>
      </c>
      <c r="I296" s="21">
        <v>0.59</v>
      </c>
      <c r="J296" s="22">
        <v>9</v>
      </c>
      <c r="K296" s="20">
        <v>1.4</v>
      </c>
      <c r="L296" s="21">
        <v>27.81</v>
      </c>
      <c r="M296" s="22">
        <v>0</v>
      </c>
      <c r="N296" s="16">
        <f t="shared" si="4"/>
        <v>102.16000000000001</v>
      </c>
    </row>
    <row r="297" spans="1:14" ht="15.75">
      <c r="A297" s="7" t="s">
        <v>96</v>
      </c>
      <c r="B297" s="18" t="s">
        <v>115</v>
      </c>
      <c r="C297" s="20">
        <v>1.1000000000000001</v>
      </c>
      <c r="D297" s="21">
        <v>0.72</v>
      </c>
      <c r="E297" s="21">
        <v>0.57999999999999996</v>
      </c>
      <c r="F297" s="22">
        <v>13</v>
      </c>
      <c r="G297" s="21">
        <v>11.49</v>
      </c>
      <c r="H297" s="20">
        <v>1.3</v>
      </c>
      <c r="I297" s="22">
        <v>0</v>
      </c>
      <c r="J297" s="22">
        <v>4</v>
      </c>
      <c r="K297" s="21">
        <v>0.74</v>
      </c>
      <c r="L297" s="22">
        <v>0</v>
      </c>
      <c r="M297" s="21">
        <v>4.57</v>
      </c>
      <c r="N297" s="16">
        <f t="shared" si="4"/>
        <v>37.5</v>
      </c>
    </row>
    <row r="298" spans="1:14" ht="15.75">
      <c r="A298" s="7" t="s">
        <v>97</v>
      </c>
      <c r="B298" s="18" t="s">
        <v>115</v>
      </c>
      <c r="C298" s="22">
        <v>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16">
        <f t="shared" si="4"/>
        <v>0</v>
      </c>
    </row>
    <row r="299" spans="1:14" ht="15.75">
      <c r="A299" s="7" t="s">
        <v>98</v>
      </c>
      <c r="B299" s="18" t="s">
        <v>115</v>
      </c>
      <c r="C299" s="22">
        <v>0</v>
      </c>
      <c r="D299" s="23" t="s">
        <v>111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16">
        <f t="shared" si="4"/>
        <v>0</v>
      </c>
    </row>
    <row r="300" spans="1:14" ht="15.75">
      <c r="A300" s="7" t="s">
        <v>100</v>
      </c>
      <c r="B300" s="18" t="s">
        <v>115</v>
      </c>
      <c r="C300" s="20">
        <v>2.7</v>
      </c>
      <c r="D300" s="21">
        <v>4.75</v>
      </c>
      <c r="E300" s="21">
        <v>2.02</v>
      </c>
      <c r="F300" s="22">
        <v>459</v>
      </c>
      <c r="G300" s="22">
        <v>0</v>
      </c>
      <c r="H300" s="20">
        <v>65.900000000000006</v>
      </c>
      <c r="I300" s="21">
        <v>3.31</v>
      </c>
      <c r="J300" s="22">
        <v>9</v>
      </c>
      <c r="K300" s="21">
        <v>2.74</v>
      </c>
      <c r="L300" s="21">
        <v>5.08</v>
      </c>
      <c r="M300" s="20">
        <v>13.7</v>
      </c>
      <c r="N300" s="16">
        <f t="shared" si="4"/>
        <v>568.20000000000005</v>
      </c>
    </row>
    <row r="301" spans="1:14" ht="15.75">
      <c r="A301" s="7" t="s">
        <v>101</v>
      </c>
      <c r="B301" s="18" t="s">
        <v>115</v>
      </c>
      <c r="C301" s="20">
        <v>3.6</v>
      </c>
      <c r="D301" s="21">
        <v>3.38</v>
      </c>
      <c r="E301" s="21">
        <v>0.72</v>
      </c>
      <c r="F301" s="22">
        <v>2</v>
      </c>
      <c r="G301" s="22">
        <v>151</v>
      </c>
      <c r="H301" s="20">
        <v>29.4</v>
      </c>
      <c r="I301" s="21">
        <v>1.91</v>
      </c>
      <c r="J301" s="22">
        <v>6</v>
      </c>
      <c r="K301" s="21">
        <v>3.37</v>
      </c>
      <c r="L301" s="21">
        <v>4.1500000000000004</v>
      </c>
      <c r="M301" s="21">
        <v>9.1300000000000008</v>
      </c>
      <c r="N301" s="16">
        <f t="shared" si="4"/>
        <v>214.66</v>
      </c>
    </row>
    <row r="302" spans="1:14">
      <c r="A302" s="18" t="s">
        <v>102</v>
      </c>
      <c r="B302" s="18" t="s">
        <v>115</v>
      </c>
      <c r="C302" s="20">
        <v>4831.3</v>
      </c>
      <c r="D302" s="21">
        <v>3574.71</v>
      </c>
      <c r="E302" s="20">
        <v>1884.3</v>
      </c>
      <c r="F302" s="22">
        <v>30518</v>
      </c>
      <c r="G302" s="21">
        <v>15683.27</v>
      </c>
      <c r="H302" s="20">
        <v>20256.400000000001</v>
      </c>
      <c r="I302" s="21">
        <v>1639.88</v>
      </c>
      <c r="J302" s="22">
        <v>3687</v>
      </c>
      <c r="K302" s="21">
        <v>3949.78</v>
      </c>
      <c r="L302" s="21">
        <v>3688.44</v>
      </c>
      <c r="M302" s="21">
        <v>10267.709999999999</v>
      </c>
      <c r="N302" s="16">
        <f t="shared" si="4"/>
        <v>99980.790000000008</v>
      </c>
    </row>
    <row r="304" spans="1:14">
      <c r="A304" s="17" t="s">
        <v>112</v>
      </c>
    </row>
    <row r="305" spans="1:14">
      <c r="A305" s="17" t="s">
        <v>111</v>
      </c>
      <c r="B305" s="17" t="s">
        <v>108</v>
      </c>
    </row>
    <row r="307" spans="1:14">
      <c r="A307" s="17" t="s">
        <v>4</v>
      </c>
      <c r="B307" s="17" t="s">
        <v>107</v>
      </c>
    </row>
    <row r="308" spans="1:14">
      <c r="A308" s="17" t="s">
        <v>5</v>
      </c>
      <c r="B308" s="17" t="s">
        <v>102</v>
      </c>
    </row>
    <row r="309" spans="1:14">
      <c r="A309" s="17" t="s">
        <v>6</v>
      </c>
      <c r="B309" s="17" t="s">
        <v>119</v>
      </c>
    </row>
    <row r="311" spans="1:14">
      <c r="A311" s="18" t="s">
        <v>7</v>
      </c>
      <c r="B311" s="18" t="s">
        <v>114</v>
      </c>
      <c r="C311" s="18" t="s">
        <v>8</v>
      </c>
      <c r="D311" s="18" t="s">
        <v>9</v>
      </c>
      <c r="E311" s="18" t="s">
        <v>10</v>
      </c>
      <c r="F311" s="18" t="s">
        <v>11</v>
      </c>
      <c r="G311" s="18" t="s">
        <v>12</v>
      </c>
      <c r="H311" s="18" t="s">
        <v>13</v>
      </c>
      <c r="I311" s="18" t="s">
        <v>14</v>
      </c>
      <c r="J311" s="18" t="s">
        <v>15</v>
      </c>
      <c r="K311" s="18" t="s">
        <v>16</v>
      </c>
      <c r="L311" s="18" t="s">
        <v>17</v>
      </c>
      <c r="M311" s="18" t="s">
        <v>18</v>
      </c>
    </row>
    <row r="312" spans="1:14">
      <c r="A312" s="18" t="s">
        <v>20</v>
      </c>
      <c r="B312" s="18" t="s">
        <v>115</v>
      </c>
      <c r="C312" s="22"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1">
        <v>0.23</v>
      </c>
      <c r="L312" s="22">
        <v>0</v>
      </c>
      <c r="M312" s="22">
        <v>0</v>
      </c>
      <c r="N312" s="16">
        <f t="shared" si="4"/>
        <v>0.23</v>
      </c>
    </row>
    <row r="313" spans="1:14">
      <c r="A313" s="18" t="s">
        <v>22</v>
      </c>
      <c r="B313" s="18" t="s">
        <v>115</v>
      </c>
      <c r="C313" s="22">
        <v>0</v>
      </c>
      <c r="D313" s="22">
        <v>0</v>
      </c>
      <c r="E313" s="21">
        <v>0.01</v>
      </c>
      <c r="F313" s="22">
        <v>0</v>
      </c>
      <c r="G313" s="22">
        <v>0</v>
      </c>
      <c r="H313" s="20">
        <v>28.6</v>
      </c>
      <c r="I313" s="21">
        <v>0.06</v>
      </c>
      <c r="J313" s="22">
        <v>0</v>
      </c>
      <c r="K313" s="22">
        <v>0</v>
      </c>
      <c r="L313" s="22">
        <v>0</v>
      </c>
      <c r="M313" s="22">
        <v>0</v>
      </c>
      <c r="N313" s="16">
        <f t="shared" si="4"/>
        <v>28.67</v>
      </c>
    </row>
    <row r="314" spans="1:14">
      <c r="A314" s="18" t="s">
        <v>24</v>
      </c>
      <c r="B314" s="18" t="s">
        <v>115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16">
        <f t="shared" si="4"/>
        <v>0</v>
      </c>
    </row>
    <row r="315" spans="1:14">
      <c r="A315" s="18" t="s">
        <v>26</v>
      </c>
      <c r="B315" s="18" t="s">
        <v>115</v>
      </c>
      <c r="C315" s="20">
        <v>1581.6</v>
      </c>
      <c r="D315" s="21">
        <v>997.94</v>
      </c>
      <c r="E315" s="22">
        <v>29</v>
      </c>
      <c r="F315" s="22">
        <v>9836</v>
      </c>
      <c r="G315" s="21">
        <v>2526.35</v>
      </c>
      <c r="H315" s="20">
        <v>2422.9</v>
      </c>
      <c r="I315" s="21">
        <v>214.06</v>
      </c>
      <c r="J315" s="22">
        <v>1621</v>
      </c>
      <c r="K315" s="21">
        <v>944.85</v>
      </c>
      <c r="L315" s="21">
        <v>2627.51</v>
      </c>
      <c r="M315" s="21">
        <v>873.14</v>
      </c>
      <c r="N315" s="16">
        <f t="shared" si="4"/>
        <v>23674.35</v>
      </c>
    </row>
    <row r="316" spans="1:14">
      <c r="A316" s="18" t="s">
        <v>28</v>
      </c>
      <c r="B316" s="18" t="s">
        <v>115</v>
      </c>
      <c r="C316" s="20">
        <v>2.4</v>
      </c>
      <c r="D316" s="21">
        <v>0.61</v>
      </c>
      <c r="E316" s="21">
        <v>0.03</v>
      </c>
      <c r="F316" s="22">
        <v>0</v>
      </c>
      <c r="G316" s="21">
        <v>102.39</v>
      </c>
      <c r="H316" s="20">
        <v>307.3</v>
      </c>
      <c r="I316" s="21">
        <v>0.68</v>
      </c>
      <c r="J316" s="22">
        <v>2</v>
      </c>
      <c r="K316" s="21">
        <v>3.72</v>
      </c>
      <c r="L316" s="22">
        <v>0</v>
      </c>
      <c r="M316" s="21">
        <v>20.54</v>
      </c>
      <c r="N316" s="16">
        <f t="shared" si="4"/>
        <v>439.67000000000007</v>
      </c>
    </row>
    <row r="317" spans="1:14">
      <c r="A317" s="18" t="s">
        <v>30</v>
      </c>
      <c r="B317" s="18" t="s">
        <v>115</v>
      </c>
      <c r="C317" s="20">
        <v>2.2000000000000002</v>
      </c>
      <c r="D317" s="21">
        <v>8.6199999999999992</v>
      </c>
      <c r="E317" s="21">
        <v>2.4700000000000002</v>
      </c>
      <c r="F317" s="22">
        <v>12</v>
      </c>
      <c r="G317" s="20">
        <v>76.5</v>
      </c>
      <c r="H317" s="20">
        <v>62.9</v>
      </c>
      <c r="I317" s="21">
        <v>4.41</v>
      </c>
      <c r="J317" s="22">
        <v>4</v>
      </c>
      <c r="K317" s="20">
        <v>14.8</v>
      </c>
      <c r="L317" s="21">
        <v>28.54</v>
      </c>
      <c r="M317" s="22">
        <v>0</v>
      </c>
      <c r="N317" s="16">
        <f t="shared" si="4"/>
        <v>216.44</v>
      </c>
    </row>
    <row r="318" spans="1:14">
      <c r="A318" s="18" t="s">
        <v>31</v>
      </c>
      <c r="B318" s="18" t="s">
        <v>115</v>
      </c>
      <c r="C318" s="20">
        <v>15.4</v>
      </c>
      <c r="D318" s="21">
        <v>168.72</v>
      </c>
      <c r="E318" s="21">
        <v>7.37</v>
      </c>
      <c r="F318" s="22">
        <v>129</v>
      </c>
      <c r="G318" s="21">
        <v>97.58</v>
      </c>
      <c r="H318" s="20">
        <v>76.099999999999994</v>
      </c>
      <c r="I318" s="21">
        <v>5.56</v>
      </c>
      <c r="J318" s="22">
        <v>32</v>
      </c>
      <c r="K318" s="21">
        <v>32.67</v>
      </c>
      <c r="L318" s="21">
        <v>34.549999999999997</v>
      </c>
      <c r="M318" s="22">
        <v>0</v>
      </c>
      <c r="N318" s="16">
        <f t="shared" si="4"/>
        <v>598.94999999999993</v>
      </c>
    </row>
    <row r="319" spans="1:14">
      <c r="A319" s="18" t="s">
        <v>32</v>
      </c>
      <c r="B319" s="18" t="s">
        <v>115</v>
      </c>
      <c r="C319" s="20">
        <v>84.9</v>
      </c>
      <c r="D319" s="21">
        <v>17.05</v>
      </c>
      <c r="E319" s="21">
        <v>8.4700000000000006</v>
      </c>
      <c r="F319" s="22">
        <v>24</v>
      </c>
      <c r="G319" s="21">
        <v>19.36</v>
      </c>
      <c r="H319" s="20">
        <v>333.7</v>
      </c>
      <c r="I319" s="21">
        <v>5.61</v>
      </c>
      <c r="J319" s="22">
        <v>36</v>
      </c>
      <c r="K319" s="21">
        <v>21.87</v>
      </c>
      <c r="L319" s="21">
        <v>10.48</v>
      </c>
      <c r="M319" s="21">
        <v>11.41</v>
      </c>
      <c r="N319" s="16">
        <f t="shared" si="4"/>
        <v>572.85</v>
      </c>
    </row>
    <row r="320" spans="1:14">
      <c r="A320" s="18" t="s">
        <v>33</v>
      </c>
      <c r="B320" s="18" t="s">
        <v>115</v>
      </c>
      <c r="C320" s="20">
        <v>0.2</v>
      </c>
      <c r="D320" s="21">
        <v>5.05</v>
      </c>
      <c r="E320" s="22">
        <v>0</v>
      </c>
      <c r="F320" s="22">
        <v>106</v>
      </c>
      <c r="G320" s="21">
        <v>9.24</v>
      </c>
      <c r="H320" s="20">
        <v>41.3</v>
      </c>
      <c r="I320" s="21">
        <v>0.13</v>
      </c>
      <c r="J320" s="22">
        <v>4</v>
      </c>
      <c r="K320" s="21">
        <v>3.11</v>
      </c>
      <c r="L320" s="21">
        <v>0.73</v>
      </c>
      <c r="M320" s="22">
        <v>0</v>
      </c>
      <c r="N320" s="16">
        <f t="shared" si="4"/>
        <v>169.76</v>
      </c>
    </row>
    <row r="321" spans="1:14">
      <c r="A321" s="18" t="s">
        <v>34</v>
      </c>
      <c r="B321" s="18" t="s">
        <v>115</v>
      </c>
      <c r="C321" s="20">
        <v>165.3</v>
      </c>
      <c r="D321" s="21">
        <v>214.65</v>
      </c>
      <c r="E321" s="21">
        <v>4.51</v>
      </c>
      <c r="F321" s="22">
        <v>2190</v>
      </c>
      <c r="G321" s="21">
        <v>297.05</v>
      </c>
      <c r="H321" s="20">
        <v>658.1</v>
      </c>
      <c r="I321" s="21">
        <v>177.29</v>
      </c>
      <c r="J321" s="22">
        <v>30</v>
      </c>
      <c r="K321" s="20">
        <v>526.9</v>
      </c>
      <c r="L321" s="21">
        <v>191.14</v>
      </c>
      <c r="M321" s="21">
        <v>34.24</v>
      </c>
      <c r="N321" s="16">
        <f t="shared" si="4"/>
        <v>4489.18</v>
      </c>
    </row>
    <row r="322" spans="1:14">
      <c r="A322" s="18" t="s">
        <v>35</v>
      </c>
      <c r="B322" s="18" t="s">
        <v>115</v>
      </c>
      <c r="C322" s="20">
        <v>660.2</v>
      </c>
      <c r="D322" s="20">
        <v>142.4</v>
      </c>
      <c r="E322" s="21">
        <v>60.73</v>
      </c>
      <c r="F322" s="22">
        <v>2703</v>
      </c>
      <c r="G322" s="21">
        <v>608.19000000000005</v>
      </c>
      <c r="H322" s="20">
        <v>1200.5</v>
      </c>
      <c r="I322" s="20">
        <v>78.400000000000006</v>
      </c>
      <c r="J322" s="22">
        <v>74</v>
      </c>
      <c r="K322" s="21">
        <v>388.61</v>
      </c>
      <c r="L322" s="21">
        <v>149.32</v>
      </c>
      <c r="M322" s="21">
        <v>92.45</v>
      </c>
      <c r="N322" s="16">
        <f t="shared" si="4"/>
        <v>6157.7999999999993</v>
      </c>
    </row>
    <row r="323" spans="1:14">
      <c r="A323" s="18" t="s">
        <v>36</v>
      </c>
      <c r="B323" s="18" t="s">
        <v>115</v>
      </c>
      <c r="C323" s="22">
        <v>0</v>
      </c>
      <c r="D323" s="20">
        <v>0.3</v>
      </c>
      <c r="E323" s="22">
        <v>0</v>
      </c>
      <c r="F323" s="22">
        <v>3</v>
      </c>
      <c r="G323" s="22">
        <v>1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16">
        <f t="shared" si="4"/>
        <v>4.3</v>
      </c>
    </row>
    <row r="324" spans="1:14">
      <c r="A324" s="18" t="s">
        <v>37</v>
      </c>
      <c r="B324" s="18" t="s">
        <v>115</v>
      </c>
      <c r="C324" s="20">
        <v>212.8</v>
      </c>
      <c r="D324" s="21">
        <v>25.75</v>
      </c>
      <c r="E324" s="21">
        <v>27.05</v>
      </c>
      <c r="F324" s="22">
        <v>146</v>
      </c>
      <c r="G324" s="21">
        <v>233.41</v>
      </c>
      <c r="H324" s="20">
        <v>676.6</v>
      </c>
      <c r="I324" s="21">
        <v>11.65</v>
      </c>
      <c r="J324" s="22">
        <v>48</v>
      </c>
      <c r="K324" s="21">
        <v>50.95</v>
      </c>
      <c r="L324" s="21">
        <v>19.510000000000002</v>
      </c>
      <c r="M324" s="21">
        <v>4.57</v>
      </c>
      <c r="N324" s="16">
        <f t="shared" si="4"/>
        <v>1456.2900000000002</v>
      </c>
    </row>
    <row r="325" spans="1:14">
      <c r="A325" s="18" t="s">
        <v>38</v>
      </c>
      <c r="B325" s="18" t="s">
        <v>115</v>
      </c>
      <c r="C325" s="20">
        <v>189.3</v>
      </c>
      <c r="D325" s="21">
        <v>55.53</v>
      </c>
      <c r="E325" s="21">
        <v>12.94</v>
      </c>
      <c r="F325" s="22">
        <v>614</v>
      </c>
      <c r="G325" s="21">
        <v>260.14999999999998</v>
      </c>
      <c r="H325" s="20">
        <v>764.6</v>
      </c>
      <c r="I325" s="21">
        <v>41.67</v>
      </c>
      <c r="J325" s="22">
        <v>53</v>
      </c>
      <c r="K325" s="21">
        <v>69.72</v>
      </c>
      <c r="L325" s="21">
        <v>100.55</v>
      </c>
      <c r="M325" s="21">
        <v>216.86</v>
      </c>
      <c r="N325" s="16">
        <f t="shared" si="4"/>
        <v>2378.3200000000002</v>
      </c>
    </row>
    <row r="326" spans="1:14">
      <c r="A326" s="18" t="s">
        <v>39</v>
      </c>
      <c r="B326" s="18" t="s">
        <v>115</v>
      </c>
      <c r="C326" s="20">
        <v>7901.3</v>
      </c>
      <c r="D326" s="21">
        <v>2244.4899999999998</v>
      </c>
      <c r="E326" s="21">
        <v>556.17999999999995</v>
      </c>
      <c r="F326" s="22">
        <v>40048</v>
      </c>
      <c r="G326" s="21">
        <v>8753.9699999999993</v>
      </c>
      <c r="H326" s="20">
        <v>24051.200000000001</v>
      </c>
      <c r="I326" s="21">
        <v>1161.33</v>
      </c>
      <c r="J326" s="22">
        <v>2362</v>
      </c>
      <c r="K326" s="21">
        <v>5981.59</v>
      </c>
      <c r="L326" s="21">
        <v>4279.29</v>
      </c>
      <c r="M326" s="21">
        <v>6654.15</v>
      </c>
      <c r="N326" s="16">
        <f t="shared" si="4"/>
        <v>103993.49999999999</v>
      </c>
    </row>
    <row r="327" spans="1:14">
      <c r="A327" s="18" t="s">
        <v>40</v>
      </c>
      <c r="B327" s="18" t="s">
        <v>115</v>
      </c>
      <c r="C327" s="20">
        <v>554.5</v>
      </c>
      <c r="D327" s="21">
        <v>748.85</v>
      </c>
      <c r="E327" s="21">
        <v>76.08</v>
      </c>
      <c r="F327" s="22">
        <v>1150</v>
      </c>
      <c r="G327" s="21">
        <v>1419.78</v>
      </c>
      <c r="H327" s="20">
        <v>1708.7</v>
      </c>
      <c r="I327" s="21">
        <v>88.25</v>
      </c>
      <c r="J327" s="22">
        <v>22</v>
      </c>
      <c r="K327" s="21">
        <v>683.35</v>
      </c>
      <c r="L327" s="21">
        <v>201.83</v>
      </c>
      <c r="M327" s="21">
        <v>1040.92</v>
      </c>
      <c r="N327" s="16">
        <f t="shared" si="4"/>
        <v>7694.26</v>
      </c>
    </row>
    <row r="328" spans="1:14">
      <c r="A328" s="18" t="s">
        <v>41</v>
      </c>
      <c r="B328" s="18" t="s">
        <v>115</v>
      </c>
      <c r="C328" s="22">
        <v>1</v>
      </c>
      <c r="D328" s="21">
        <v>1.18</v>
      </c>
      <c r="E328" s="21">
        <v>6.06</v>
      </c>
      <c r="F328" s="22">
        <v>201</v>
      </c>
      <c r="G328" s="21">
        <v>196.78</v>
      </c>
      <c r="H328" s="22">
        <v>67</v>
      </c>
      <c r="I328" s="21">
        <v>6.76</v>
      </c>
      <c r="J328" s="22">
        <v>5</v>
      </c>
      <c r="K328" s="21">
        <v>3.39</v>
      </c>
      <c r="L328" s="21">
        <v>6.74</v>
      </c>
      <c r="M328" s="21">
        <v>7.99</v>
      </c>
      <c r="N328" s="16">
        <f t="shared" si="4"/>
        <v>502.9</v>
      </c>
    </row>
    <row r="329" spans="1:14">
      <c r="A329" s="18" t="s">
        <v>42</v>
      </c>
      <c r="B329" s="18" t="s">
        <v>115</v>
      </c>
      <c r="C329" s="22">
        <v>14</v>
      </c>
      <c r="D329" s="21">
        <v>19.07</v>
      </c>
      <c r="E329" s="21">
        <v>13.71</v>
      </c>
      <c r="F329" s="22">
        <v>401</v>
      </c>
      <c r="G329" s="21">
        <v>382.27</v>
      </c>
      <c r="H329" s="20">
        <v>313.8</v>
      </c>
      <c r="I329" s="21">
        <v>18.59</v>
      </c>
      <c r="J329" s="22">
        <v>7</v>
      </c>
      <c r="K329" s="21">
        <v>41.86</v>
      </c>
      <c r="L329" s="21">
        <v>74.510000000000005</v>
      </c>
      <c r="M329" s="21">
        <v>2.2799999999999998</v>
      </c>
      <c r="N329" s="16">
        <f t="shared" si="4"/>
        <v>1288.0899999999997</v>
      </c>
    </row>
    <row r="330" spans="1:14">
      <c r="A330" s="18" t="s">
        <v>43</v>
      </c>
      <c r="B330" s="18" t="s">
        <v>115</v>
      </c>
      <c r="C330" s="20">
        <v>31.9</v>
      </c>
      <c r="D330" s="21">
        <v>17.36</v>
      </c>
      <c r="E330" s="21">
        <v>30.42</v>
      </c>
      <c r="F330" s="22">
        <v>698</v>
      </c>
      <c r="G330" s="21">
        <v>600.23</v>
      </c>
      <c r="H330" s="20">
        <v>1369.3</v>
      </c>
      <c r="I330" s="21">
        <v>47.79</v>
      </c>
      <c r="J330" s="22">
        <v>0</v>
      </c>
      <c r="K330" s="21">
        <v>89.52</v>
      </c>
      <c r="L330" s="21">
        <v>61.85</v>
      </c>
      <c r="M330" s="21">
        <v>263.64999999999998</v>
      </c>
      <c r="N330" s="16">
        <f t="shared" si="4"/>
        <v>3210.02</v>
      </c>
    </row>
    <row r="331" spans="1:14">
      <c r="A331" s="18" t="s">
        <v>44</v>
      </c>
      <c r="B331" s="18" t="s">
        <v>115</v>
      </c>
      <c r="C331" s="22">
        <v>0</v>
      </c>
      <c r="D331" s="21">
        <v>136.78</v>
      </c>
      <c r="E331" s="21">
        <v>1.53</v>
      </c>
      <c r="F331" s="22">
        <v>29</v>
      </c>
      <c r="G331" s="21">
        <v>42.77</v>
      </c>
      <c r="H331" s="22">
        <v>0</v>
      </c>
      <c r="I331" s="20">
        <v>7.6</v>
      </c>
      <c r="J331" s="22">
        <v>0</v>
      </c>
      <c r="K331" s="22">
        <v>0</v>
      </c>
      <c r="L331" s="21">
        <v>9.86</v>
      </c>
      <c r="M331" s="21">
        <v>6.85</v>
      </c>
      <c r="N331" s="16">
        <f t="shared" si="4"/>
        <v>234.39000000000001</v>
      </c>
    </row>
    <row r="332" spans="1:14">
      <c r="A332" s="18" t="s">
        <v>45</v>
      </c>
      <c r="B332" s="18" t="s">
        <v>115</v>
      </c>
      <c r="C332" s="22">
        <v>0</v>
      </c>
      <c r="D332" s="21">
        <v>0.53</v>
      </c>
      <c r="E332" s="22">
        <v>0</v>
      </c>
      <c r="F332" s="22">
        <v>0</v>
      </c>
      <c r="G332" s="21">
        <v>9.94</v>
      </c>
      <c r="H332" s="20">
        <v>2.8</v>
      </c>
      <c r="I332" s="21">
        <v>0.09</v>
      </c>
      <c r="J332" s="22">
        <v>0</v>
      </c>
      <c r="K332" s="22">
        <v>0</v>
      </c>
      <c r="L332" s="20">
        <v>2.7</v>
      </c>
      <c r="M332" s="22">
        <v>0</v>
      </c>
      <c r="N332" s="16">
        <f t="shared" si="4"/>
        <v>16.059999999999999</v>
      </c>
    </row>
    <row r="333" spans="1:14">
      <c r="A333" s="18" t="s">
        <v>47</v>
      </c>
      <c r="B333" s="18" t="s">
        <v>115</v>
      </c>
      <c r="C333" s="20">
        <v>5.0999999999999996</v>
      </c>
      <c r="D333" s="21">
        <v>5.36</v>
      </c>
      <c r="E333" s="21">
        <v>0.34</v>
      </c>
      <c r="F333" s="22">
        <v>39</v>
      </c>
      <c r="G333" s="21">
        <v>11.22</v>
      </c>
      <c r="H333" s="20">
        <v>173.4</v>
      </c>
      <c r="I333" s="21">
        <v>0.45</v>
      </c>
      <c r="J333" s="22">
        <v>13</v>
      </c>
      <c r="K333" s="20">
        <v>1.4</v>
      </c>
      <c r="L333" s="21">
        <v>9.65</v>
      </c>
      <c r="M333" s="21">
        <v>18.260000000000002</v>
      </c>
      <c r="N333" s="16">
        <f t="shared" ref="N333:N396" si="5">SUM(C333:M333)</f>
        <v>277.18</v>
      </c>
    </row>
    <row r="334" spans="1:14">
      <c r="A334" s="18" t="s">
        <v>48</v>
      </c>
      <c r="B334" s="18" t="s">
        <v>115</v>
      </c>
      <c r="C334" s="22">
        <v>673</v>
      </c>
      <c r="D334" s="21">
        <v>16.71</v>
      </c>
      <c r="E334" s="21">
        <v>34.36</v>
      </c>
      <c r="F334" s="22">
        <v>2933</v>
      </c>
      <c r="G334" s="20">
        <v>130.69999999999999</v>
      </c>
      <c r="H334" s="20">
        <v>128.5</v>
      </c>
      <c r="I334" s="21">
        <v>19.03</v>
      </c>
      <c r="J334" s="22">
        <v>666</v>
      </c>
      <c r="K334" s="20">
        <v>90.8</v>
      </c>
      <c r="L334" s="20">
        <v>231.2</v>
      </c>
      <c r="M334" s="21">
        <v>222.57</v>
      </c>
      <c r="N334" s="16">
        <f t="shared" si="5"/>
        <v>5145.87</v>
      </c>
    </row>
    <row r="335" spans="1:14">
      <c r="A335" s="18" t="s">
        <v>49</v>
      </c>
      <c r="B335" s="18" t="s">
        <v>115</v>
      </c>
      <c r="C335" s="20">
        <v>824.8</v>
      </c>
      <c r="D335" s="21">
        <v>231.24</v>
      </c>
      <c r="E335" s="21">
        <v>30.31</v>
      </c>
      <c r="F335" s="22">
        <v>3607</v>
      </c>
      <c r="G335" s="21">
        <v>2211.54</v>
      </c>
      <c r="H335" s="20">
        <v>2315.5</v>
      </c>
      <c r="I335" s="21">
        <v>124.95</v>
      </c>
      <c r="J335" s="22">
        <v>208</v>
      </c>
      <c r="K335" s="21">
        <v>710.42</v>
      </c>
      <c r="L335" s="21">
        <v>363.29</v>
      </c>
      <c r="M335" s="21">
        <v>459.97</v>
      </c>
      <c r="N335" s="16">
        <f t="shared" si="5"/>
        <v>11087.02</v>
      </c>
    </row>
    <row r="336" spans="1:14">
      <c r="A336" s="18" t="s">
        <v>50</v>
      </c>
      <c r="B336" s="18" t="s">
        <v>115</v>
      </c>
      <c r="C336" s="20">
        <v>58.3</v>
      </c>
      <c r="D336" s="21">
        <v>2.13</v>
      </c>
      <c r="E336" s="21">
        <v>0.19</v>
      </c>
      <c r="F336" s="22">
        <v>146</v>
      </c>
      <c r="G336" s="21">
        <v>67.53</v>
      </c>
      <c r="H336" s="20">
        <v>73.599999999999994</v>
      </c>
      <c r="I336" s="21">
        <v>7.13</v>
      </c>
      <c r="J336" s="22">
        <v>51</v>
      </c>
      <c r="K336" s="21">
        <v>8.36</v>
      </c>
      <c r="L336" s="21">
        <v>3.53</v>
      </c>
      <c r="M336" s="21">
        <v>20.54</v>
      </c>
      <c r="N336" s="16">
        <f t="shared" si="5"/>
        <v>438.31</v>
      </c>
    </row>
    <row r="337" spans="1:14">
      <c r="A337" s="18" t="s">
        <v>52</v>
      </c>
      <c r="B337" s="18" t="s">
        <v>115</v>
      </c>
      <c r="C337" s="20">
        <v>2838.5</v>
      </c>
      <c r="D337" s="21">
        <v>674.82</v>
      </c>
      <c r="E337" s="21">
        <v>46.35</v>
      </c>
      <c r="F337" s="22">
        <v>4114</v>
      </c>
      <c r="G337" s="21">
        <v>2688.12</v>
      </c>
      <c r="H337" s="20">
        <v>6039.4</v>
      </c>
      <c r="I337" s="20">
        <v>176.3</v>
      </c>
      <c r="J337" s="22">
        <v>491</v>
      </c>
      <c r="K337" s="20">
        <v>1245.5999999999999</v>
      </c>
      <c r="L337" s="21">
        <v>1642.34</v>
      </c>
      <c r="M337" s="21">
        <v>324.14999999999998</v>
      </c>
      <c r="N337" s="16">
        <f t="shared" si="5"/>
        <v>20280.580000000002</v>
      </c>
    </row>
    <row r="338" spans="1:14">
      <c r="A338" s="18" t="s">
        <v>54</v>
      </c>
      <c r="B338" s="18" t="s">
        <v>115</v>
      </c>
      <c r="C338" s="20">
        <v>42.7</v>
      </c>
      <c r="D338" s="22">
        <v>3</v>
      </c>
      <c r="E338" s="22">
        <v>0</v>
      </c>
      <c r="F338" s="22">
        <v>1328</v>
      </c>
      <c r="G338" s="21">
        <v>94.08</v>
      </c>
      <c r="H338" s="22">
        <v>214</v>
      </c>
      <c r="I338" s="21">
        <v>1.28</v>
      </c>
      <c r="J338" s="22">
        <v>1</v>
      </c>
      <c r="K338" s="21">
        <v>216.45</v>
      </c>
      <c r="L338" s="21">
        <v>87.06</v>
      </c>
      <c r="M338" s="22">
        <v>0</v>
      </c>
      <c r="N338" s="16">
        <f t="shared" si="5"/>
        <v>1987.57</v>
      </c>
    </row>
    <row r="339" spans="1:14">
      <c r="A339" s="18" t="s">
        <v>55</v>
      </c>
      <c r="B339" s="18" t="s">
        <v>115</v>
      </c>
      <c r="C339" s="20">
        <v>13.6</v>
      </c>
      <c r="D339" s="21">
        <v>21.57</v>
      </c>
      <c r="E339" s="21">
        <v>0.34</v>
      </c>
      <c r="F339" s="22">
        <v>115</v>
      </c>
      <c r="G339" s="21">
        <v>49.42</v>
      </c>
      <c r="H339" s="20">
        <v>27.1</v>
      </c>
      <c r="I339" s="21">
        <v>0.09</v>
      </c>
      <c r="J339" s="22">
        <v>8</v>
      </c>
      <c r="K339" s="21">
        <v>11.81</v>
      </c>
      <c r="L339" s="22">
        <v>0</v>
      </c>
      <c r="M339" s="22">
        <v>0</v>
      </c>
      <c r="N339" s="16">
        <f t="shared" si="5"/>
        <v>246.93</v>
      </c>
    </row>
    <row r="340" spans="1:14">
      <c r="A340" s="18" t="s">
        <v>56</v>
      </c>
      <c r="B340" s="18" t="s">
        <v>115</v>
      </c>
      <c r="C340" s="20">
        <v>9.3000000000000007</v>
      </c>
      <c r="D340" s="21">
        <v>25.75</v>
      </c>
      <c r="E340" s="21">
        <v>3.52</v>
      </c>
      <c r="F340" s="22">
        <v>156</v>
      </c>
      <c r="G340" s="21">
        <v>274.79000000000002</v>
      </c>
      <c r="H340" s="20">
        <v>221.2</v>
      </c>
      <c r="I340" s="21">
        <v>23.91</v>
      </c>
      <c r="J340" s="22">
        <v>76</v>
      </c>
      <c r="K340" s="21">
        <v>103.84</v>
      </c>
      <c r="L340" s="21">
        <v>227.04</v>
      </c>
      <c r="M340" s="22">
        <v>0</v>
      </c>
      <c r="N340" s="16">
        <f t="shared" si="5"/>
        <v>1121.3499999999999</v>
      </c>
    </row>
    <row r="341" spans="1:14">
      <c r="A341" s="18" t="s">
        <v>57</v>
      </c>
      <c r="B341" s="18" t="s">
        <v>115</v>
      </c>
      <c r="C341" s="22"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16">
        <f t="shared" si="5"/>
        <v>0</v>
      </c>
    </row>
    <row r="342" spans="1:14">
      <c r="A342" s="18" t="s">
        <v>58</v>
      </c>
      <c r="B342" s="18" t="s">
        <v>115</v>
      </c>
      <c r="C342" s="20">
        <v>533.79999999999995</v>
      </c>
      <c r="D342" s="21">
        <v>24.65</v>
      </c>
      <c r="E342" s="21">
        <v>20.93</v>
      </c>
      <c r="F342" s="22">
        <v>3347</v>
      </c>
      <c r="G342" s="21">
        <v>35.979999999999997</v>
      </c>
      <c r="H342" s="20">
        <v>486.4</v>
      </c>
      <c r="I342" s="21">
        <v>41.68</v>
      </c>
      <c r="J342" s="22">
        <v>18</v>
      </c>
      <c r="K342" s="21">
        <v>290.42</v>
      </c>
      <c r="L342" s="21">
        <v>54.58</v>
      </c>
      <c r="M342" s="21">
        <v>346.97</v>
      </c>
      <c r="N342" s="16">
        <f t="shared" si="5"/>
        <v>5200.4100000000008</v>
      </c>
    </row>
    <row r="343" spans="1:14">
      <c r="A343" s="18" t="s">
        <v>59</v>
      </c>
      <c r="B343" s="18" t="s">
        <v>115</v>
      </c>
      <c r="C343" s="20">
        <v>214.9</v>
      </c>
      <c r="D343" s="22">
        <v>0</v>
      </c>
      <c r="E343" s="21">
        <v>1.27</v>
      </c>
      <c r="F343" s="22">
        <v>71</v>
      </c>
      <c r="G343" s="22">
        <v>0</v>
      </c>
      <c r="H343" s="20">
        <v>8.4</v>
      </c>
      <c r="I343" s="20">
        <v>4.8</v>
      </c>
      <c r="J343" s="22">
        <v>0</v>
      </c>
      <c r="K343" s="21">
        <v>38.32</v>
      </c>
      <c r="L343" s="21">
        <v>59.15</v>
      </c>
      <c r="M343" s="21">
        <v>35.380000000000003</v>
      </c>
      <c r="N343" s="16">
        <f t="shared" si="5"/>
        <v>433.21999999999997</v>
      </c>
    </row>
    <row r="344" spans="1:14">
      <c r="A344" s="18" t="s">
        <v>60</v>
      </c>
      <c r="B344" s="18" t="s">
        <v>115</v>
      </c>
      <c r="C344" s="20">
        <v>13.1</v>
      </c>
      <c r="D344" s="22">
        <v>0</v>
      </c>
      <c r="E344" s="21">
        <v>0.92</v>
      </c>
      <c r="F344" s="22">
        <v>34</v>
      </c>
      <c r="G344" s="21">
        <v>17.22</v>
      </c>
      <c r="H344" s="20">
        <v>24.4</v>
      </c>
      <c r="I344" s="21">
        <v>1.21</v>
      </c>
      <c r="J344" s="22">
        <v>0</v>
      </c>
      <c r="K344" s="21">
        <v>20.29</v>
      </c>
      <c r="L344" s="21">
        <v>1.66</v>
      </c>
      <c r="M344" s="21">
        <v>92.45</v>
      </c>
      <c r="N344" s="16">
        <f t="shared" si="5"/>
        <v>205.25</v>
      </c>
    </row>
    <row r="345" spans="1:14">
      <c r="A345" s="18" t="s">
        <v>61</v>
      </c>
      <c r="B345" s="18" t="s">
        <v>115</v>
      </c>
      <c r="C345" s="20">
        <v>132.30000000000001</v>
      </c>
      <c r="D345" s="21">
        <v>50.59</v>
      </c>
      <c r="E345" s="21">
        <v>0.08</v>
      </c>
      <c r="F345" s="22">
        <v>531</v>
      </c>
      <c r="G345" s="21">
        <v>730.69</v>
      </c>
      <c r="H345" s="20">
        <v>395.9</v>
      </c>
      <c r="I345" s="21">
        <v>19.690000000000001</v>
      </c>
      <c r="J345" s="22">
        <v>5</v>
      </c>
      <c r="K345" s="21">
        <v>90.53</v>
      </c>
      <c r="L345" s="21">
        <v>144.44999999999999</v>
      </c>
      <c r="M345" s="21">
        <v>11.41</v>
      </c>
      <c r="N345" s="16">
        <f t="shared" si="5"/>
        <v>2111.64</v>
      </c>
    </row>
    <row r="346" spans="1:14">
      <c r="A346" s="18" t="s">
        <v>62</v>
      </c>
      <c r="B346" s="18" t="s">
        <v>115</v>
      </c>
      <c r="C346" s="20">
        <v>9.6</v>
      </c>
      <c r="D346" s="21">
        <v>0.91</v>
      </c>
      <c r="E346" s="21">
        <v>0.08</v>
      </c>
      <c r="F346" s="22">
        <v>104</v>
      </c>
      <c r="G346" s="20">
        <v>9.4</v>
      </c>
      <c r="H346" s="20">
        <v>30.7</v>
      </c>
      <c r="I346" s="21">
        <v>0.57999999999999996</v>
      </c>
      <c r="J346" s="22">
        <v>3</v>
      </c>
      <c r="K346" s="21">
        <v>10.19</v>
      </c>
      <c r="L346" s="21">
        <v>0.83</v>
      </c>
      <c r="M346" s="21">
        <v>108.43</v>
      </c>
      <c r="N346" s="16">
        <f t="shared" si="5"/>
        <v>277.72000000000003</v>
      </c>
    </row>
    <row r="347" spans="1:14">
      <c r="A347" s="18" t="s">
        <v>64</v>
      </c>
      <c r="B347" s="18" t="s">
        <v>115</v>
      </c>
      <c r="C347" s="20">
        <v>13.9</v>
      </c>
      <c r="D347" s="21">
        <v>6.57</v>
      </c>
      <c r="E347" s="21">
        <v>1.04</v>
      </c>
      <c r="F347" s="22">
        <v>44</v>
      </c>
      <c r="G347" s="21">
        <v>152.63999999999999</v>
      </c>
      <c r="H347" s="20">
        <v>657.6</v>
      </c>
      <c r="I347" s="20">
        <v>2.1</v>
      </c>
      <c r="J347" s="22">
        <v>24</v>
      </c>
      <c r="K347" s="21">
        <v>42.77</v>
      </c>
      <c r="L347" s="21">
        <v>37.67</v>
      </c>
      <c r="M347" s="21">
        <v>17.12</v>
      </c>
      <c r="N347" s="16">
        <f t="shared" si="5"/>
        <v>999.41</v>
      </c>
    </row>
    <row r="348" spans="1:14">
      <c r="A348" s="18" t="s">
        <v>65</v>
      </c>
      <c r="B348" s="18" t="s">
        <v>115</v>
      </c>
      <c r="C348" s="20">
        <v>15.9</v>
      </c>
      <c r="D348" s="21">
        <v>0.38</v>
      </c>
      <c r="E348" s="21">
        <v>7.0000000000000007E-2</v>
      </c>
      <c r="F348" s="22">
        <v>167</v>
      </c>
      <c r="G348" s="21">
        <v>0.08</v>
      </c>
      <c r="H348" s="20">
        <v>49.6</v>
      </c>
      <c r="I348" s="21">
        <v>0.27</v>
      </c>
      <c r="J348" s="22">
        <v>25</v>
      </c>
      <c r="K348" s="21">
        <v>4.3600000000000003</v>
      </c>
      <c r="L348" s="21">
        <v>26.77</v>
      </c>
      <c r="M348" s="21">
        <v>57.07</v>
      </c>
      <c r="N348" s="16">
        <f t="shared" si="5"/>
        <v>346.5</v>
      </c>
    </row>
    <row r="349" spans="1:14">
      <c r="A349" s="18" t="s">
        <v>67</v>
      </c>
      <c r="B349" s="18" t="s">
        <v>115</v>
      </c>
      <c r="C349" s="20">
        <v>0.1</v>
      </c>
      <c r="D349" s="22">
        <v>0</v>
      </c>
      <c r="E349" s="22">
        <v>0</v>
      </c>
      <c r="F349" s="22">
        <v>2</v>
      </c>
      <c r="G349" s="21">
        <v>26.08</v>
      </c>
      <c r="H349" s="20">
        <v>0.8</v>
      </c>
      <c r="I349" s="21">
        <v>0.24</v>
      </c>
      <c r="J349" s="22">
        <v>0</v>
      </c>
      <c r="K349" s="21">
        <v>2.65</v>
      </c>
      <c r="L349" s="21">
        <v>1.45</v>
      </c>
      <c r="M349" s="22">
        <v>0</v>
      </c>
      <c r="N349" s="16">
        <f t="shared" si="5"/>
        <v>33.32</v>
      </c>
    </row>
    <row r="350" spans="1:14">
      <c r="A350" s="18" t="s">
        <v>68</v>
      </c>
      <c r="B350" s="18" t="s">
        <v>115</v>
      </c>
      <c r="C350" s="20">
        <v>12.7</v>
      </c>
      <c r="D350" s="21">
        <v>3.19</v>
      </c>
      <c r="E350" s="20">
        <v>0.9</v>
      </c>
      <c r="F350" s="22">
        <v>166</v>
      </c>
      <c r="G350" s="21">
        <v>32.549999999999997</v>
      </c>
      <c r="H350" s="20">
        <v>542.70000000000005</v>
      </c>
      <c r="I350" s="21">
        <v>2.82</v>
      </c>
      <c r="J350" s="22">
        <v>6</v>
      </c>
      <c r="K350" s="21">
        <v>19.63</v>
      </c>
      <c r="L350" s="20">
        <v>10.9</v>
      </c>
      <c r="M350" s="21">
        <v>15.98</v>
      </c>
      <c r="N350" s="16">
        <f t="shared" si="5"/>
        <v>813.37</v>
      </c>
    </row>
    <row r="351" spans="1:14">
      <c r="A351" s="18" t="s">
        <v>70</v>
      </c>
      <c r="B351" s="18" t="s">
        <v>115</v>
      </c>
      <c r="C351" s="20">
        <v>42.1</v>
      </c>
      <c r="D351" s="21">
        <v>3.11</v>
      </c>
      <c r="E351" s="21">
        <v>0.31</v>
      </c>
      <c r="F351" s="22">
        <v>745</v>
      </c>
      <c r="G351" s="21">
        <v>72.459999999999994</v>
      </c>
      <c r="H351" s="20">
        <v>99.6</v>
      </c>
      <c r="I351" s="21">
        <v>39.78</v>
      </c>
      <c r="J351" s="22">
        <v>40</v>
      </c>
      <c r="K351" s="21">
        <v>45.88</v>
      </c>
      <c r="L351" s="21">
        <v>232.44</v>
      </c>
      <c r="M351" s="21">
        <v>37.659999999999997</v>
      </c>
      <c r="N351" s="16">
        <f t="shared" si="5"/>
        <v>1358.3400000000004</v>
      </c>
    </row>
    <row r="352" spans="1:14">
      <c r="A352" s="18" t="s">
        <v>71</v>
      </c>
      <c r="B352" s="18" t="s">
        <v>115</v>
      </c>
      <c r="C352" s="20">
        <v>146.80000000000001</v>
      </c>
      <c r="D352" s="21">
        <v>23.21</v>
      </c>
      <c r="E352" s="21">
        <v>6.55</v>
      </c>
      <c r="F352" s="22">
        <v>618</v>
      </c>
      <c r="G352" s="21">
        <v>255.12</v>
      </c>
      <c r="H352" s="20">
        <v>513.9</v>
      </c>
      <c r="I352" s="21">
        <v>13.09</v>
      </c>
      <c r="J352" s="22">
        <v>72</v>
      </c>
      <c r="K352" s="21">
        <v>189.99</v>
      </c>
      <c r="L352" s="21">
        <v>34.35</v>
      </c>
      <c r="M352" s="21">
        <v>381.22</v>
      </c>
      <c r="N352" s="16">
        <f t="shared" si="5"/>
        <v>2254.2299999999996</v>
      </c>
    </row>
    <row r="353" spans="1:14">
      <c r="A353" s="18" t="s">
        <v>72</v>
      </c>
      <c r="B353" s="18" t="s">
        <v>115</v>
      </c>
      <c r="C353" s="20">
        <v>31.1</v>
      </c>
      <c r="D353" s="21">
        <v>10.14</v>
      </c>
      <c r="E353" s="21">
        <v>3.47</v>
      </c>
      <c r="F353" s="22">
        <v>196</v>
      </c>
      <c r="G353" s="21">
        <v>69.95</v>
      </c>
      <c r="H353" s="20">
        <v>73.400000000000006</v>
      </c>
      <c r="I353" s="21">
        <v>2.41</v>
      </c>
      <c r="J353" s="22">
        <v>3</v>
      </c>
      <c r="K353" s="21">
        <v>25.77</v>
      </c>
      <c r="L353" s="20">
        <v>5.6</v>
      </c>
      <c r="M353" s="21">
        <v>89.03</v>
      </c>
      <c r="N353" s="16">
        <f t="shared" si="5"/>
        <v>509.87000000000012</v>
      </c>
    </row>
    <row r="354" spans="1:14">
      <c r="A354" s="18" t="s">
        <v>73</v>
      </c>
      <c r="B354" s="18" t="s">
        <v>115</v>
      </c>
      <c r="C354" s="20">
        <v>75.7</v>
      </c>
      <c r="D354" s="21">
        <v>3.76</v>
      </c>
      <c r="E354" s="21">
        <v>0.02</v>
      </c>
      <c r="F354" s="22">
        <v>0</v>
      </c>
      <c r="G354" s="21">
        <v>32.130000000000003</v>
      </c>
      <c r="H354" s="20">
        <v>116.8</v>
      </c>
      <c r="I354" s="22">
        <v>0</v>
      </c>
      <c r="J354" s="22">
        <v>4</v>
      </c>
      <c r="K354" s="21">
        <v>2.21</v>
      </c>
      <c r="L354" s="21">
        <v>104.81</v>
      </c>
      <c r="M354" s="21">
        <v>26.25</v>
      </c>
      <c r="N354" s="16">
        <f t="shared" si="5"/>
        <v>365.68000000000006</v>
      </c>
    </row>
    <row r="355" spans="1:14">
      <c r="A355" s="18" t="s">
        <v>75</v>
      </c>
      <c r="B355" s="18" t="s">
        <v>115</v>
      </c>
      <c r="C355" s="22">
        <v>0</v>
      </c>
      <c r="D355" s="23" t="s">
        <v>111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16">
        <f t="shared" si="5"/>
        <v>0</v>
      </c>
    </row>
    <row r="356" spans="1:14">
      <c r="A356" s="18" t="s">
        <v>74</v>
      </c>
      <c r="B356" s="18" t="s">
        <v>115</v>
      </c>
      <c r="C356" s="22">
        <v>15</v>
      </c>
      <c r="D356" s="21">
        <v>9.84</v>
      </c>
      <c r="E356" s="21">
        <v>8.0500000000000007</v>
      </c>
      <c r="F356" s="22">
        <v>750</v>
      </c>
      <c r="G356" s="21">
        <v>295.24</v>
      </c>
      <c r="H356" s="20">
        <v>225.6</v>
      </c>
      <c r="I356" s="21">
        <v>5.04</v>
      </c>
      <c r="J356" s="22">
        <v>36</v>
      </c>
      <c r="K356" s="21">
        <v>86.59</v>
      </c>
      <c r="L356" s="21">
        <v>26.36</v>
      </c>
      <c r="M356" s="21">
        <v>25.11</v>
      </c>
      <c r="N356" s="16">
        <f t="shared" si="5"/>
        <v>1482.8299999999997</v>
      </c>
    </row>
    <row r="357" spans="1:14">
      <c r="A357" s="18" t="s">
        <v>77</v>
      </c>
      <c r="B357" s="18" t="s">
        <v>115</v>
      </c>
      <c r="C357" s="22">
        <v>229</v>
      </c>
      <c r="D357" s="21">
        <v>15.16</v>
      </c>
      <c r="E357" s="21">
        <v>0.35</v>
      </c>
      <c r="F357" s="22">
        <v>1284</v>
      </c>
      <c r="G357" s="21">
        <v>1174.57</v>
      </c>
      <c r="H357" s="20">
        <v>1083.2</v>
      </c>
      <c r="I357" s="21">
        <v>25.83</v>
      </c>
      <c r="J357" s="22">
        <v>116</v>
      </c>
      <c r="K357" s="21">
        <v>208.71</v>
      </c>
      <c r="L357" s="21">
        <v>245.83</v>
      </c>
      <c r="M357" s="21">
        <v>152.94</v>
      </c>
      <c r="N357" s="16">
        <f t="shared" si="5"/>
        <v>4535.5899999999992</v>
      </c>
    </row>
    <row r="358" spans="1:14">
      <c r="A358" s="18" t="s">
        <v>78</v>
      </c>
      <c r="B358" s="18" t="s">
        <v>115</v>
      </c>
      <c r="C358" s="20">
        <v>71.2</v>
      </c>
      <c r="D358" s="21">
        <v>8.2799999999999994</v>
      </c>
      <c r="E358" s="21">
        <v>0.01</v>
      </c>
      <c r="F358" s="22">
        <v>750</v>
      </c>
      <c r="G358" s="21">
        <v>201.26</v>
      </c>
      <c r="H358" s="22">
        <v>218</v>
      </c>
      <c r="I358" s="21">
        <v>12.42</v>
      </c>
      <c r="J358" s="22">
        <v>14</v>
      </c>
      <c r="K358" s="21">
        <v>95.14</v>
      </c>
      <c r="L358" s="21">
        <v>16.29</v>
      </c>
      <c r="M358" s="21">
        <v>127.83</v>
      </c>
      <c r="N358" s="16">
        <f t="shared" si="5"/>
        <v>1514.43</v>
      </c>
    </row>
    <row r="359" spans="1:14">
      <c r="A359" s="18" t="s">
        <v>79</v>
      </c>
      <c r="B359" s="18" t="s">
        <v>115</v>
      </c>
      <c r="C359" s="22">
        <v>0</v>
      </c>
      <c r="D359" s="21">
        <v>2.3199999999999998</v>
      </c>
      <c r="E359" s="22">
        <v>0</v>
      </c>
      <c r="F359" s="22">
        <v>0</v>
      </c>
      <c r="G359" s="22">
        <v>0</v>
      </c>
      <c r="H359" s="20">
        <v>22.7</v>
      </c>
      <c r="I359" s="21">
        <v>0.68</v>
      </c>
      <c r="J359" s="22">
        <v>0</v>
      </c>
      <c r="K359" s="22">
        <v>0</v>
      </c>
      <c r="L359" s="22">
        <v>0</v>
      </c>
      <c r="M359" s="22">
        <v>0</v>
      </c>
      <c r="N359" s="16">
        <f t="shared" si="5"/>
        <v>25.7</v>
      </c>
    </row>
    <row r="360" spans="1:14">
      <c r="A360" s="18" t="s">
        <v>80</v>
      </c>
      <c r="B360" s="18" t="s">
        <v>115</v>
      </c>
      <c r="C360" s="22">
        <v>1</v>
      </c>
      <c r="D360" s="21">
        <v>2.66</v>
      </c>
      <c r="E360" s="21">
        <v>0.65</v>
      </c>
      <c r="F360" s="22">
        <v>108</v>
      </c>
      <c r="G360" s="21">
        <v>27.13</v>
      </c>
      <c r="H360" s="20">
        <v>43.3</v>
      </c>
      <c r="I360" s="21">
        <v>0.96</v>
      </c>
      <c r="J360" s="22">
        <v>52</v>
      </c>
      <c r="K360" s="21">
        <v>100.28</v>
      </c>
      <c r="L360" s="21">
        <v>5.81</v>
      </c>
      <c r="M360" s="20">
        <v>13.7</v>
      </c>
      <c r="N360" s="16">
        <f t="shared" si="5"/>
        <v>355.49</v>
      </c>
    </row>
    <row r="361" spans="1:14">
      <c r="A361" s="18" t="s">
        <v>82</v>
      </c>
      <c r="B361" s="18" t="s">
        <v>115</v>
      </c>
      <c r="C361" s="20">
        <v>15.3</v>
      </c>
      <c r="D361" s="21">
        <v>4.75</v>
      </c>
      <c r="E361" s="21">
        <v>0.01</v>
      </c>
      <c r="F361" s="22">
        <v>129</v>
      </c>
      <c r="G361" s="21">
        <v>63.26</v>
      </c>
      <c r="H361" s="22">
        <v>119</v>
      </c>
      <c r="I361" s="21">
        <v>34.14</v>
      </c>
      <c r="J361" s="22">
        <v>9</v>
      </c>
      <c r="K361" s="21">
        <v>11.26</v>
      </c>
      <c r="L361" s="21">
        <v>5.29</v>
      </c>
      <c r="M361" s="21">
        <v>14.84</v>
      </c>
      <c r="N361" s="16">
        <f t="shared" si="5"/>
        <v>405.84999999999997</v>
      </c>
    </row>
    <row r="362" spans="1:14">
      <c r="A362" s="18" t="s">
        <v>83</v>
      </c>
      <c r="B362" s="18" t="s">
        <v>115</v>
      </c>
      <c r="C362" s="20">
        <v>81.2</v>
      </c>
      <c r="D362" s="21">
        <v>7.48</v>
      </c>
      <c r="E362" s="21">
        <v>0.46</v>
      </c>
      <c r="F362" s="22">
        <v>497</v>
      </c>
      <c r="G362" s="21">
        <v>359.57</v>
      </c>
      <c r="H362" s="20">
        <v>220.5</v>
      </c>
      <c r="I362" s="21">
        <v>28.08</v>
      </c>
      <c r="J362" s="22">
        <v>46</v>
      </c>
      <c r="K362" s="21">
        <v>31.51</v>
      </c>
      <c r="L362" s="21">
        <v>185.12</v>
      </c>
      <c r="M362" s="21">
        <v>215.72</v>
      </c>
      <c r="N362" s="16">
        <f t="shared" si="5"/>
        <v>1672.64</v>
      </c>
    </row>
    <row r="363" spans="1:14">
      <c r="A363" s="18" t="s">
        <v>84</v>
      </c>
      <c r="B363" s="18" t="s">
        <v>115</v>
      </c>
      <c r="C363" s="20">
        <v>82.6</v>
      </c>
      <c r="D363" s="21">
        <v>22.14</v>
      </c>
      <c r="E363" s="21">
        <v>0.01</v>
      </c>
      <c r="F363" s="22">
        <v>683</v>
      </c>
      <c r="G363" s="22">
        <v>816</v>
      </c>
      <c r="H363" s="20">
        <v>115.3</v>
      </c>
      <c r="I363" s="21">
        <v>16.05</v>
      </c>
      <c r="J363" s="22">
        <v>191</v>
      </c>
      <c r="K363" s="21">
        <v>101.67</v>
      </c>
      <c r="L363" s="21">
        <v>64.13</v>
      </c>
      <c r="M363" s="21">
        <v>70.760000000000005</v>
      </c>
      <c r="N363" s="16">
        <f t="shared" si="5"/>
        <v>2162.6600000000003</v>
      </c>
    </row>
    <row r="364" spans="1:14">
      <c r="A364" s="18" t="s">
        <v>85</v>
      </c>
      <c r="B364" s="18" t="s">
        <v>115</v>
      </c>
      <c r="C364" s="20">
        <v>1.1000000000000001</v>
      </c>
      <c r="D364" s="21">
        <v>8.36</v>
      </c>
      <c r="E364" s="21">
        <v>0.03</v>
      </c>
      <c r="F364" s="22">
        <v>14</v>
      </c>
      <c r="G364" s="21">
        <v>61.68</v>
      </c>
      <c r="H364" s="20">
        <v>38.200000000000003</v>
      </c>
      <c r="I364" s="21">
        <v>0.45</v>
      </c>
      <c r="J364" s="22">
        <v>0</v>
      </c>
      <c r="K364" s="21">
        <v>2.0499999999999998</v>
      </c>
      <c r="L364" s="20">
        <v>0.1</v>
      </c>
      <c r="M364" s="22">
        <v>0</v>
      </c>
      <c r="N364" s="16">
        <f t="shared" si="5"/>
        <v>125.97</v>
      </c>
    </row>
    <row r="365" spans="1:14">
      <c r="A365" s="18" t="s">
        <v>87</v>
      </c>
      <c r="B365" s="18" t="s">
        <v>115</v>
      </c>
      <c r="C365" s="20">
        <v>98.4</v>
      </c>
      <c r="D365" s="21">
        <v>8.93</v>
      </c>
      <c r="E365" s="21">
        <v>1.54</v>
      </c>
      <c r="F365" s="22">
        <v>940</v>
      </c>
      <c r="G365" s="21">
        <v>536.41999999999996</v>
      </c>
      <c r="H365" s="20">
        <v>1265.3</v>
      </c>
      <c r="I365" s="21">
        <v>18.64</v>
      </c>
      <c r="J365" s="22">
        <v>27</v>
      </c>
      <c r="K365" s="21">
        <v>43.92</v>
      </c>
      <c r="L365" s="21">
        <v>65.69</v>
      </c>
      <c r="M365" s="21">
        <v>7.99</v>
      </c>
      <c r="N365" s="16">
        <f t="shared" si="5"/>
        <v>3013.83</v>
      </c>
    </row>
    <row r="366" spans="1:14" ht="15.75">
      <c r="A366" s="7" t="s">
        <v>88</v>
      </c>
      <c r="B366" s="18" t="s">
        <v>115</v>
      </c>
      <c r="C366" s="20">
        <v>3.7</v>
      </c>
      <c r="D366" s="20">
        <v>0.3</v>
      </c>
      <c r="E366" s="22">
        <v>0</v>
      </c>
      <c r="F366" s="22">
        <v>18</v>
      </c>
      <c r="G366" s="21">
        <v>27.03</v>
      </c>
      <c r="H366" s="20">
        <v>41.1</v>
      </c>
      <c r="I366" s="21">
        <v>2.75</v>
      </c>
      <c r="J366" s="22">
        <v>2</v>
      </c>
      <c r="K366" s="21">
        <v>0.36</v>
      </c>
      <c r="L366" s="21">
        <v>9.0299999999999994</v>
      </c>
      <c r="M366" s="21">
        <v>3.42</v>
      </c>
      <c r="N366" s="16">
        <f t="shared" si="5"/>
        <v>107.69</v>
      </c>
    </row>
    <row r="367" spans="1:14" ht="15.75">
      <c r="A367" s="7" t="s">
        <v>89</v>
      </c>
      <c r="B367" s="18" t="s">
        <v>115</v>
      </c>
      <c r="C367" s="22">
        <v>0</v>
      </c>
      <c r="D367" s="22">
        <v>0</v>
      </c>
      <c r="E367" s="22">
        <v>0</v>
      </c>
      <c r="F367" s="22">
        <v>0</v>
      </c>
      <c r="G367" s="22">
        <v>0</v>
      </c>
      <c r="H367" s="20">
        <v>0.5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16">
        <f t="shared" si="5"/>
        <v>0.5</v>
      </c>
    </row>
    <row r="368" spans="1:14" ht="15.75">
      <c r="A368" s="7" t="s">
        <v>90</v>
      </c>
      <c r="B368" s="18" t="s">
        <v>115</v>
      </c>
      <c r="C368" s="22">
        <v>1</v>
      </c>
      <c r="D368" s="22">
        <v>0</v>
      </c>
      <c r="E368" s="22">
        <v>0</v>
      </c>
      <c r="F368" s="22">
        <v>0</v>
      </c>
      <c r="G368" s="21">
        <v>2.71</v>
      </c>
      <c r="H368" s="20">
        <v>39.9</v>
      </c>
      <c r="I368" s="22">
        <v>0</v>
      </c>
      <c r="J368" s="22">
        <v>4</v>
      </c>
      <c r="K368" s="22">
        <v>0</v>
      </c>
      <c r="L368" s="20">
        <v>0.1</v>
      </c>
      <c r="M368" s="22">
        <v>0</v>
      </c>
      <c r="N368" s="16">
        <f t="shared" si="5"/>
        <v>47.71</v>
      </c>
    </row>
    <row r="369" spans="1:14" ht="15.75">
      <c r="A369" s="7" t="s">
        <v>92</v>
      </c>
      <c r="B369" s="18" t="s">
        <v>115</v>
      </c>
      <c r="C369" s="22">
        <v>6</v>
      </c>
      <c r="D369" s="21">
        <v>0.11</v>
      </c>
      <c r="E369" s="22">
        <v>0</v>
      </c>
      <c r="F369" s="22">
        <v>0</v>
      </c>
      <c r="G369" s="21">
        <v>28.19</v>
      </c>
      <c r="H369" s="20">
        <v>26.5</v>
      </c>
      <c r="I369" s="22">
        <v>0</v>
      </c>
      <c r="J369" s="22">
        <v>2</v>
      </c>
      <c r="K369" s="21">
        <v>0.81</v>
      </c>
      <c r="L369" s="22">
        <v>0</v>
      </c>
      <c r="M369" s="22">
        <v>0</v>
      </c>
      <c r="N369" s="16">
        <f t="shared" si="5"/>
        <v>63.610000000000007</v>
      </c>
    </row>
    <row r="370" spans="1:14" ht="15.75">
      <c r="A370" s="7" t="s">
        <v>94</v>
      </c>
      <c r="B370" s="18" t="s">
        <v>115</v>
      </c>
      <c r="C370" s="20">
        <v>80.400000000000006</v>
      </c>
      <c r="D370" s="22">
        <v>0</v>
      </c>
      <c r="E370" s="21">
        <v>0.77</v>
      </c>
      <c r="F370" s="22">
        <v>99</v>
      </c>
      <c r="G370" s="21">
        <v>28.98</v>
      </c>
      <c r="H370" s="20">
        <v>104.1</v>
      </c>
      <c r="I370" s="21">
        <v>0.56000000000000005</v>
      </c>
      <c r="J370" s="22">
        <v>7</v>
      </c>
      <c r="K370" s="21">
        <v>2.85</v>
      </c>
      <c r="L370" s="21">
        <v>0.83</v>
      </c>
      <c r="M370" s="21">
        <v>3.42</v>
      </c>
      <c r="N370" s="16">
        <f t="shared" si="5"/>
        <v>327.91</v>
      </c>
    </row>
    <row r="371" spans="1:14" ht="15.75">
      <c r="A371" s="7" t="s">
        <v>95</v>
      </c>
      <c r="B371" s="18" t="s">
        <v>115</v>
      </c>
      <c r="C371" s="20">
        <v>0.6</v>
      </c>
      <c r="D371" s="21">
        <v>1.25</v>
      </c>
      <c r="E371" s="22">
        <v>0</v>
      </c>
      <c r="F371" s="22">
        <v>49</v>
      </c>
      <c r="G371" s="21">
        <v>2.0099999999999998</v>
      </c>
      <c r="H371" s="20">
        <v>34.6</v>
      </c>
      <c r="I371" s="21">
        <v>0.79</v>
      </c>
      <c r="J371" s="22">
        <v>7</v>
      </c>
      <c r="K371" s="20">
        <v>2.5</v>
      </c>
      <c r="L371" s="21">
        <v>49.81</v>
      </c>
      <c r="M371" s="22">
        <v>0</v>
      </c>
      <c r="N371" s="16">
        <f t="shared" si="5"/>
        <v>147.56</v>
      </c>
    </row>
    <row r="372" spans="1:14" ht="15.75">
      <c r="A372" s="7" t="s">
        <v>96</v>
      </c>
      <c r="B372" s="18" t="s">
        <v>115</v>
      </c>
      <c r="C372" s="20">
        <v>0.9</v>
      </c>
      <c r="D372" s="21">
        <v>0.27</v>
      </c>
      <c r="E372" s="21">
        <v>0.03</v>
      </c>
      <c r="F372" s="22">
        <v>30</v>
      </c>
      <c r="G372" s="21">
        <v>17.239999999999998</v>
      </c>
      <c r="H372" s="20">
        <v>0.4</v>
      </c>
      <c r="I372" s="22">
        <v>0</v>
      </c>
      <c r="J372" s="22">
        <v>2</v>
      </c>
      <c r="K372" s="21">
        <v>1.21</v>
      </c>
      <c r="L372" s="22">
        <v>0</v>
      </c>
      <c r="M372" s="21">
        <v>3.42</v>
      </c>
      <c r="N372" s="16">
        <f t="shared" si="5"/>
        <v>55.47</v>
      </c>
    </row>
    <row r="373" spans="1:14" ht="15.75">
      <c r="A373" s="7" t="s">
        <v>97</v>
      </c>
      <c r="B373" s="18" t="s">
        <v>115</v>
      </c>
      <c r="C373" s="22">
        <v>0</v>
      </c>
      <c r="D373" s="22">
        <v>0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16">
        <f t="shared" si="5"/>
        <v>0</v>
      </c>
    </row>
    <row r="374" spans="1:14" ht="15.75">
      <c r="A374" s="7" t="s">
        <v>98</v>
      </c>
      <c r="B374" s="18" t="s">
        <v>115</v>
      </c>
      <c r="C374" s="22">
        <v>0</v>
      </c>
      <c r="D374" s="23" t="s">
        <v>111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16">
        <f t="shared" si="5"/>
        <v>0</v>
      </c>
    </row>
    <row r="375" spans="1:14" ht="15.75">
      <c r="A375" s="7" t="s">
        <v>100</v>
      </c>
      <c r="B375" s="18" t="s">
        <v>115</v>
      </c>
      <c r="C375" s="20">
        <v>2.2999999999999998</v>
      </c>
      <c r="D375" s="21">
        <v>3.76</v>
      </c>
      <c r="E375" s="21">
        <v>0.96</v>
      </c>
      <c r="F375" s="22">
        <v>470</v>
      </c>
      <c r="G375" s="22">
        <v>0</v>
      </c>
      <c r="H375" s="22">
        <v>167</v>
      </c>
      <c r="I375" s="21">
        <v>3.82</v>
      </c>
      <c r="J375" s="22">
        <v>13</v>
      </c>
      <c r="K375" s="21">
        <v>2.27</v>
      </c>
      <c r="L375" s="21">
        <v>21.27</v>
      </c>
      <c r="M375" s="21">
        <v>39.950000000000003</v>
      </c>
      <c r="N375" s="16">
        <f t="shared" si="5"/>
        <v>724.33</v>
      </c>
    </row>
    <row r="376" spans="1:14" ht="15.75">
      <c r="A376" s="7" t="s">
        <v>101</v>
      </c>
      <c r="B376" s="18" t="s">
        <v>115</v>
      </c>
      <c r="C376" s="22">
        <v>2</v>
      </c>
      <c r="D376" s="21">
        <v>1.75</v>
      </c>
      <c r="E376" s="21">
        <v>0.01</v>
      </c>
      <c r="F376" s="22">
        <v>2</v>
      </c>
      <c r="G376" s="21">
        <v>108.96</v>
      </c>
      <c r="H376" s="22">
        <v>32</v>
      </c>
      <c r="I376" s="21">
        <v>1.41</v>
      </c>
      <c r="J376" s="22">
        <v>3</v>
      </c>
      <c r="K376" s="20">
        <v>11.1</v>
      </c>
      <c r="L376" s="21">
        <v>22.52</v>
      </c>
      <c r="M376" s="21">
        <v>11.41</v>
      </c>
      <c r="N376" s="16">
        <f t="shared" si="5"/>
        <v>196.16</v>
      </c>
    </row>
    <row r="377" spans="1:14">
      <c r="A377" s="18" t="s">
        <v>102</v>
      </c>
      <c r="B377" s="18" t="s">
        <v>115</v>
      </c>
      <c r="C377" s="22">
        <v>17816</v>
      </c>
      <c r="D377" s="21">
        <v>6009.34</v>
      </c>
      <c r="E377" s="21">
        <v>1000.49</v>
      </c>
      <c r="F377" s="22">
        <v>82576</v>
      </c>
      <c r="G377" s="20">
        <v>26348.9</v>
      </c>
      <c r="H377" s="20">
        <v>50075.6</v>
      </c>
      <c r="I377" s="21">
        <v>2503.35</v>
      </c>
      <c r="J377" s="22">
        <v>6545</v>
      </c>
      <c r="K377" s="21">
        <v>12731.04</v>
      </c>
      <c r="L377" s="21">
        <v>11796.04</v>
      </c>
      <c r="M377" s="21">
        <v>12184.06</v>
      </c>
      <c r="N377" s="16">
        <f t="shared" si="5"/>
        <v>229585.82000000004</v>
      </c>
    </row>
    <row r="379" spans="1:14">
      <c r="A379" s="17" t="s">
        <v>112</v>
      </c>
    </row>
    <row r="380" spans="1:14">
      <c r="A380" s="17" t="s">
        <v>111</v>
      </c>
      <c r="B380" s="17" t="s">
        <v>108</v>
      </c>
    </row>
    <row r="382" spans="1:14">
      <c r="A382" s="17" t="s">
        <v>4</v>
      </c>
      <c r="B382" s="17" t="s">
        <v>107</v>
      </c>
    </row>
    <row r="383" spans="1:14">
      <c r="A383" s="17" t="s">
        <v>5</v>
      </c>
      <c r="B383" s="17" t="s">
        <v>102</v>
      </c>
    </row>
    <row r="384" spans="1:14">
      <c r="A384" s="17" t="s">
        <v>6</v>
      </c>
      <c r="B384" s="17" t="s">
        <v>120</v>
      </c>
    </row>
    <row r="386" spans="1:14">
      <c r="A386" s="18" t="s">
        <v>7</v>
      </c>
      <c r="B386" s="18" t="s">
        <v>114</v>
      </c>
      <c r="C386" s="18" t="s">
        <v>8</v>
      </c>
      <c r="D386" s="18" t="s">
        <v>9</v>
      </c>
      <c r="E386" s="18" t="s">
        <v>10</v>
      </c>
      <c r="F386" s="18" t="s">
        <v>11</v>
      </c>
      <c r="G386" s="18" t="s">
        <v>12</v>
      </c>
      <c r="H386" s="18" t="s">
        <v>13</v>
      </c>
      <c r="I386" s="18" t="s">
        <v>14</v>
      </c>
      <c r="J386" s="18" t="s">
        <v>15</v>
      </c>
      <c r="K386" s="18" t="s">
        <v>16</v>
      </c>
      <c r="L386" s="18" t="s">
        <v>17</v>
      </c>
      <c r="M386" s="18" t="s">
        <v>18</v>
      </c>
    </row>
    <row r="387" spans="1:14">
      <c r="A387" s="18" t="s">
        <v>20</v>
      </c>
      <c r="B387" s="18" t="s">
        <v>115</v>
      </c>
      <c r="C387" s="22">
        <v>0</v>
      </c>
      <c r="D387" s="22">
        <v>0</v>
      </c>
      <c r="E387" s="21">
        <v>0.95</v>
      </c>
      <c r="F387" s="22">
        <v>0</v>
      </c>
      <c r="G387" s="22">
        <v>0</v>
      </c>
      <c r="H387" s="20">
        <v>0.2</v>
      </c>
      <c r="I387" s="22">
        <v>0</v>
      </c>
      <c r="J387" s="22">
        <v>0</v>
      </c>
      <c r="K387" s="20">
        <v>0.1</v>
      </c>
      <c r="L387" s="20">
        <v>0.1</v>
      </c>
      <c r="M387" s="22">
        <v>0</v>
      </c>
      <c r="N387" s="16">
        <f t="shared" si="5"/>
        <v>1.35</v>
      </c>
    </row>
    <row r="388" spans="1:14">
      <c r="A388" s="18" t="s">
        <v>22</v>
      </c>
      <c r="B388" s="18" t="s">
        <v>115</v>
      </c>
      <c r="C388" s="22">
        <v>0</v>
      </c>
      <c r="D388" s="22">
        <v>0</v>
      </c>
      <c r="E388" s="21">
        <v>3.31</v>
      </c>
      <c r="F388" s="22">
        <v>0</v>
      </c>
      <c r="G388" s="22">
        <v>0</v>
      </c>
      <c r="H388" s="20">
        <v>8.3000000000000007</v>
      </c>
      <c r="I388" s="21">
        <v>0.43</v>
      </c>
      <c r="J388" s="22">
        <v>0</v>
      </c>
      <c r="K388" s="22">
        <v>0</v>
      </c>
      <c r="L388" s="22">
        <v>0</v>
      </c>
      <c r="M388" s="22">
        <v>0</v>
      </c>
      <c r="N388" s="16">
        <f t="shared" si="5"/>
        <v>12.040000000000001</v>
      </c>
    </row>
    <row r="389" spans="1:14">
      <c r="A389" s="18" t="s">
        <v>24</v>
      </c>
      <c r="B389" s="18" t="s">
        <v>115</v>
      </c>
      <c r="C389" s="22">
        <v>0</v>
      </c>
      <c r="D389" s="22">
        <v>0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16">
        <f t="shared" si="5"/>
        <v>0</v>
      </c>
    </row>
    <row r="390" spans="1:14">
      <c r="A390" s="18" t="s">
        <v>26</v>
      </c>
      <c r="B390" s="18" t="s">
        <v>115</v>
      </c>
      <c r="C390" s="22">
        <v>1</v>
      </c>
      <c r="D390" s="21">
        <v>9.9499999999999993</v>
      </c>
      <c r="E390" s="21">
        <v>21.03</v>
      </c>
      <c r="F390" s="22">
        <v>638</v>
      </c>
      <c r="G390" s="21">
        <v>122.66</v>
      </c>
      <c r="H390" s="22">
        <v>395</v>
      </c>
      <c r="I390" s="21">
        <v>22.41</v>
      </c>
      <c r="J390" s="22">
        <v>126</v>
      </c>
      <c r="K390" s="21">
        <v>2.83</v>
      </c>
      <c r="L390" s="21">
        <v>4.1500000000000004</v>
      </c>
      <c r="M390" s="20">
        <v>389.2</v>
      </c>
      <c r="N390" s="16">
        <f t="shared" si="5"/>
        <v>1732.23</v>
      </c>
    </row>
    <row r="391" spans="1:14">
      <c r="A391" s="18" t="s">
        <v>28</v>
      </c>
      <c r="B391" s="18" t="s">
        <v>115</v>
      </c>
      <c r="C391" s="22">
        <v>32</v>
      </c>
      <c r="D391" s="21">
        <v>6.46</v>
      </c>
      <c r="E391" s="21">
        <v>4.2300000000000004</v>
      </c>
      <c r="F391" s="22">
        <v>1</v>
      </c>
      <c r="G391" s="21">
        <v>109.73</v>
      </c>
      <c r="H391" s="20">
        <v>3.3</v>
      </c>
      <c r="I391" s="21">
        <v>1.03</v>
      </c>
      <c r="J391" s="22">
        <v>6</v>
      </c>
      <c r="K391" s="20">
        <v>1.1000000000000001</v>
      </c>
      <c r="L391" s="22">
        <v>0</v>
      </c>
      <c r="M391" s="21">
        <v>20.54</v>
      </c>
      <c r="N391" s="16">
        <f t="shared" si="5"/>
        <v>185.39000000000001</v>
      </c>
    </row>
    <row r="392" spans="1:14">
      <c r="A392" s="18" t="s">
        <v>30</v>
      </c>
      <c r="B392" s="18" t="s">
        <v>115</v>
      </c>
      <c r="C392" s="20">
        <v>14.9</v>
      </c>
      <c r="D392" s="21">
        <v>38.93</v>
      </c>
      <c r="E392" s="21">
        <v>18.98</v>
      </c>
      <c r="F392" s="22">
        <v>146</v>
      </c>
      <c r="G392" s="21">
        <v>124.25</v>
      </c>
      <c r="H392" s="20">
        <v>224.1</v>
      </c>
      <c r="I392" s="21">
        <v>4.96</v>
      </c>
      <c r="J392" s="22">
        <v>25</v>
      </c>
      <c r="K392" s="20">
        <v>49.7</v>
      </c>
      <c r="L392" s="21">
        <v>94.53</v>
      </c>
      <c r="M392" s="21">
        <v>2.2799999999999998</v>
      </c>
      <c r="N392" s="16">
        <f t="shared" si="5"/>
        <v>743.63</v>
      </c>
    </row>
    <row r="393" spans="1:14">
      <c r="A393" s="18" t="s">
        <v>31</v>
      </c>
      <c r="B393" s="18" t="s">
        <v>115</v>
      </c>
      <c r="C393" s="20">
        <v>36.299999999999997</v>
      </c>
      <c r="D393" s="21">
        <v>38.36</v>
      </c>
      <c r="E393" s="20">
        <v>25.7</v>
      </c>
      <c r="F393" s="22">
        <v>401</v>
      </c>
      <c r="G393" s="21">
        <v>147.66999999999999</v>
      </c>
      <c r="H393" s="20">
        <v>273.8</v>
      </c>
      <c r="I393" s="21">
        <v>27.57</v>
      </c>
      <c r="J393" s="22">
        <v>128</v>
      </c>
      <c r="K393" s="21">
        <v>137.41999999999999</v>
      </c>
      <c r="L393" s="21">
        <v>97.33</v>
      </c>
      <c r="M393" s="21">
        <v>206.59</v>
      </c>
      <c r="N393" s="16">
        <f t="shared" si="5"/>
        <v>1519.74</v>
      </c>
    </row>
    <row r="394" spans="1:14">
      <c r="A394" s="18" t="s">
        <v>32</v>
      </c>
      <c r="B394" s="18" t="s">
        <v>115</v>
      </c>
      <c r="C394" s="20">
        <v>27.5</v>
      </c>
      <c r="D394" s="20">
        <v>23.7</v>
      </c>
      <c r="E394" s="21">
        <v>22.05</v>
      </c>
      <c r="F394" s="22">
        <v>514</v>
      </c>
      <c r="G394" s="21">
        <v>72.59</v>
      </c>
      <c r="H394" s="20">
        <v>245.6</v>
      </c>
      <c r="I394" s="21">
        <v>16.32</v>
      </c>
      <c r="J394" s="22">
        <v>66</v>
      </c>
      <c r="K394" s="21">
        <v>59.15</v>
      </c>
      <c r="L394" s="21">
        <v>28.64</v>
      </c>
      <c r="M394" s="21">
        <v>106.15</v>
      </c>
      <c r="N394" s="16">
        <f t="shared" si="5"/>
        <v>1181.7000000000003</v>
      </c>
    </row>
    <row r="395" spans="1:14">
      <c r="A395" s="18" t="s">
        <v>33</v>
      </c>
      <c r="B395" s="18" t="s">
        <v>115</v>
      </c>
      <c r="C395" s="20">
        <v>2.6</v>
      </c>
      <c r="D395" s="21">
        <v>6.72</v>
      </c>
      <c r="E395" s="22">
        <v>0</v>
      </c>
      <c r="F395" s="22">
        <v>133</v>
      </c>
      <c r="G395" s="21">
        <v>16.850000000000001</v>
      </c>
      <c r="H395" s="20">
        <v>126.2</v>
      </c>
      <c r="I395" s="21">
        <v>1.56</v>
      </c>
      <c r="J395" s="22">
        <v>6</v>
      </c>
      <c r="K395" s="21">
        <v>2.59</v>
      </c>
      <c r="L395" s="21">
        <v>5.29</v>
      </c>
      <c r="M395" s="21">
        <v>2.2799999999999998</v>
      </c>
      <c r="N395" s="16">
        <f t="shared" si="5"/>
        <v>303.08999999999997</v>
      </c>
    </row>
    <row r="396" spans="1:14">
      <c r="A396" s="18" t="s">
        <v>34</v>
      </c>
      <c r="B396" s="18" t="s">
        <v>115</v>
      </c>
      <c r="C396" s="20">
        <v>58.4</v>
      </c>
      <c r="D396" s="21">
        <v>91.05</v>
      </c>
      <c r="E396" s="21">
        <v>38.92</v>
      </c>
      <c r="F396" s="22">
        <v>271</v>
      </c>
      <c r="G396" s="21">
        <v>141.41999999999999</v>
      </c>
      <c r="H396" s="20">
        <v>384.6</v>
      </c>
      <c r="I396" s="21">
        <v>20.47</v>
      </c>
      <c r="J396" s="22">
        <v>86</v>
      </c>
      <c r="K396" s="21">
        <v>23.35</v>
      </c>
      <c r="L396" s="20">
        <v>60.6</v>
      </c>
      <c r="M396" s="21">
        <v>150.66</v>
      </c>
      <c r="N396" s="16">
        <f t="shared" si="5"/>
        <v>1326.47</v>
      </c>
    </row>
    <row r="397" spans="1:14">
      <c r="A397" s="18" t="s">
        <v>35</v>
      </c>
      <c r="B397" s="18" t="s">
        <v>115</v>
      </c>
      <c r="C397" s="22">
        <v>271</v>
      </c>
      <c r="D397" s="21">
        <v>212.75</v>
      </c>
      <c r="E397" s="21">
        <v>115.06</v>
      </c>
      <c r="F397" s="22">
        <v>1939</v>
      </c>
      <c r="G397" s="21">
        <v>1513.72</v>
      </c>
      <c r="H397" s="20">
        <v>1520.5</v>
      </c>
      <c r="I397" s="21">
        <v>71.19</v>
      </c>
      <c r="J397" s="22">
        <v>185</v>
      </c>
      <c r="K397" s="21">
        <v>249.29</v>
      </c>
      <c r="L397" s="21">
        <v>220.61</v>
      </c>
      <c r="M397" s="21">
        <v>808.09</v>
      </c>
      <c r="N397" s="16">
        <f t="shared" ref="N397:N452" si="6">SUM(C397:M397)</f>
        <v>7106.2099999999991</v>
      </c>
    </row>
    <row r="398" spans="1:14">
      <c r="A398" s="18" t="s">
        <v>36</v>
      </c>
      <c r="B398" s="18" t="s">
        <v>115</v>
      </c>
      <c r="C398" s="22">
        <v>0</v>
      </c>
      <c r="D398" s="21">
        <v>0.23</v>
      </c>
      <c r="E398" s="20">
        <v>0.3</v>
      </c>
      <c r="F398" s="22">
        <v>0</v>
      </c>
      <c r="G398" s="21">
        <v>0.68</v>
      </c>
      <c r="H398" s="22">
        <v>0</v>
      </c>
      <c r="I398" s="21">
        <v>0.04</v>
      </c>
      <c r="J398" s="22">
        <v>0</v>
      </c>
      <c r="K398" s="22">
        <v>0</v>
      </c>
      <c r="L398" s="22">
        <v>0</v>
      </c>
      <c r="M398" s="22">
        <v>0</v>
      </c>
      <c r="N398" s="16">
        <f t="shared" si="6"/>
        <v>1.25</v>
      </c>
    </row>
    <row r="399" spans="1:14">
      <c r="A399" s="18" t="s">
        <v>37</v>
      </c>
      <c r="B399" s="18" t="s">
        <v>115</v>
      </c>
      <c r="C399" s="20">
        <v>124.8</v>
      </c>
      <c r="D399" s="21">
        <v>645.83000000000004</v>
      </c>
      <c r="E399" s="21">
        <v>83.26</v>
      </c>
      <c r="F399" s="22">
        <v>1235</v>
      </c>
      <c r="G399" s="21">
        <v>826.21</v>
      </c>
      <c r="H399" s="20">
        <v>2371.4</v>
      </c>
      <c r="I399" s="21">
        <v>57.38</v>
      </c>
      <c r="J399" s="22">
        <v>308</v>
      </c>
      <c r="K399" s="21">
        <v>114.88</v>
      </c>
      <c r="L399" s="21">
        <v>108.85</v>
      </c>
      <c r="M399" s="21">
        <v>391.49</v>
      </c>
      <c r="N399" s="16">
        <f t="shared" si="6"/>
        <v>6267.1</v>
      </c>
    </row>
    <row r="400" spans="1:14">
      <c r="A400" s="18" t="s">
        <v>38</v>
      </c>
      <c r="B400" s="18" t="s">
        <v>115</v>
      </c>
      <c r="C400" s="20">
        <v>39.9</v>
      </c>
      <c r="D400" s="21">
        <v>76.42</v>
      </c>
      <c r="E400" s="21">
        <v>50.93</v>
      </c>
      <c r="F400" s="22">
        <v>639</v>
      </c>
      <c r="G400" s="21">
        <v>428.59</v>
      </c>
      <c r="H400" s="20">
        <v>629.4</v>
      </c>
      <c r="I400" s="21">
        <v>18.93</v>
      </c>
      <c r="J400" s="22">
        <v>99</v>
      </c>
      <c r="K400" s="21">
        <v>109.68</v>
      </c>
      <c r="L400" s="21">
        <v>120.68</v>
      </c>
      <c r="M400" s="21">
        <v>417.74</v>
      </c>
      <c r="N400" s="16">
        <f t="shared" si="6"/>
        <v>2630.2699999999995</v>
      </c>
    </row>
    <row r="401" spans="1:14">
      <c r="A401" s="18" t="s">
        <v>39</v>
      </c>
      <c r="B401" s="18" t="s">
        <v>115</v>
      </c>
      <c r="C401" s="22">
        <v>2835</v>
      </c>
      <c r="D401" s="21">
        <v>2154.31</v>
      </c>
      <c r="E401" s="20">
        <v>1001.2</v>
      </c>
      <c r="F401" s="22">
        <v>17791</v>
      </c>
      <c r="G401" s="21">
        <v>7977.09</v>
      </c>
      <c r="H401" s="20">
        <v>11735.3</v>
      </c>
      <c r="I401" s="21">
        <v>1267.99</v>
      </c>
      <c r="J401" s="22">
        <v>4396</v>
      </c>
      <c r="K401" s="21">
        <v>2901.15</v>
      </c>
      <c r="L401" s="21">
        <v>3391.24</v>
      </c>
      <c r="M401" s="21">
        <v>5380.39</v>
      </c>
      <c r="N401" s="16">
        <f t="shared" si="6"/>
        <v>60830.669999999991</v>
      </c>
    </row>
    <row r="402" spans="1:14">
      <c r="A402" s="18" t="s">
        <v>40</v>
      </c>
      <c r="B402" s="18" t="s">
        <v>115</v>
      </c>
      <c r="C402" s="20">
        <v>1746.3</v>
      </c>
      <c r="D402" s="21">
        <v>4438.12</v>
      </c>
      <c r="E402" s="21">
        <v>1239.99</v>
      </c>
      <c r="F402" s="22">
        <v>27007</v>
      </c>
      <c r="G402" s="21">
        <v>9332.57</v>
      </c>
      <c r="H402" s="20">
        <v>20479.400000000001</v>
      </c>
      <c r="I402" s="21">
        <v>828.68</v>
      </c>
      <c r="J402" s="22">
        <v>4128</v>
      </c>
      <c r="K402" s="21">
        <v>3074.65</v>
      </c>
      <c r="L402" s="21">
        <v>1738.63</v>
      </c>
      <c r="M402" s="21">
        <v>5244.57</v>
      </c>
      <c r="N402" s="16">
        <f t="shared" si="6"/>
        <v>79257.91</v>
      </c>
    </row>
    <row r="403" spans="1:14">
      <c r="A403" s="18" t="s">
        <v>41</v>
      </c>
      <c r="B403" s="18" t="s">
        <v>115</v>
      </c>
      <c r="C403" s="20">
        <v>14.2</v>
      </c>
      <c r="D403" s="21">
        <v>1.52</v>
      </c>
      <c r="E403" s="20">
        <v>83.2</v>
      </c>
      <c r="F403" s="22">
        <v>475</v>
      </c>
      <c r="G403" s="21">
        <v>474.76</v>
      </c>
      <c r="H403" s="20">
        <v>307.89999999999998</v>
      </c>
      <c r="I403" s="21">
        <v>40.86</v>
      </c>
      <c r="J403" s="22">
        <v>101</v>
      </c>
      <c r="K403" s="21">
        <v>52.59</v>
      </c>
      <c r="L403" s="21">
        <v>32.58</v>
      </c>
      <c r="M403" s="21">
        <v>196.31</v>
      </c>
      <c r="N403" s="16">
        <f t="shared" si="6"/>
        <v>1779.9199999999996</v>
      </c>
    </row>
    <row r="404" spans="1:14">
      <c r="A404" s="18" t="s">
        <v>42</v>
      </c>
      <c r="B404" s="18" t="s">
        <v>115</v>
      </c>
      <c r="C404" s="20">
        <v>28.1</v>
      </c>
      <c r="D404" s="21">
        <v>101.07</v>
      </c>
      <c r="E404" s="21">
        <v>141.15</v>
      </c>
      <c r="F404" s="22">
        <v>711</v>
      </c>
      <c r="G404" s="21">
        <v>965.28</v>
      </c>
      <c r="H404" s="20">
        <v>1104.2</v>
      </c>
      <c r="I404" s="21">
        <v>139.34</v>
      </c>
      <c r="J404" s="22">
        <v>229</v>
      </c>
      <c r="K404" s="21">
        <v>88.48</v>
      </c>
      <c r="L404" s="21">
        <v>139.46</v>
      </c>
      <c r="M404" s="21">
        <v>296.75</v>
      </c>
      <c r="N404" s="16">
        <f t="shared" si="6"/>
        <v>3943.8300000000004</v>
      </c>
    </row>
    <row r="405" spans="1:14">
      <c r="A405" s="18" t="s">
        <v>43</v>
      </c>
      <c r="B405" s="18" t="s">
        <v>115</v>
      </c>
      <c r="C405" s="20">
        <v>123.7</v>
      </c>
      <c r="D405" s="21">
        <v>154.37</v>
      </c>
      <c r="E405" s="21">
        <v>376.67</v>
      </c>
      <c r="F405" s="22">
        <v>3052</v>
      </c>
      <c r="G405" s="21">
        <v>1308.3800000000001</v>
      </c>
      <c r="H405" s="20">
        <v>483.2</v>
      </c>
      <c r="I405" s="21">
        <v>101.03</v>
      </c>
      <c r="J405" s="22">
        <v>280</v>
      </c>
      <c r="K405" s="21">
        <v>147.74</v>
      </c>
      <c r="L405" s="21">
        <v>123.69</v>
      </c>
      <c r="M405" s="21">
        <v>757.87</v>
      </c>
      <c r="N405" s="16">
        <f t="shared" si="6"/>
        <v>6908.6499999999987</v>
      </c>
    </row>
    <row r="406" spans="1:14">
      <c r="A406" s="18" t="s">
        <v>44</v>
      </c>
      <c r="B406" s="18" t="s">
        <v>115</v>
      </c>
      <c r="C406" s="20">
        <v>6.2</v>
      </c>
      <c r="D406" s="21">
        <v>37.57</v>
      </c>
      <c r="E406" s="21">
        <v>4.43</v>
      </c>
      <c r="F406" s="22">
        <v>443</v>
      </c>
      <c r="G406" s="20">
        <v>91.7</v>
      </c>
      <c r="H406" s="20">
        <v>1128.2</v>
      </c>
      <c r="I406" s="21">
        <v>39.11</v>
      </c>
      <c r="J406" s="22">
        <v>9</v>
      </c>
      <c r="K406" s="21">
        <v>27.76</v>
      </c>
      <c r="L406" s="20">
        <v>60.7</v>
      </c>
      <c r="M406" s="21">
        <v>55.93</v>
      </c>
      <c r="N406" s="16">
        <f t="shared" si="6"/>
        <v>1903.6</v>
      </c>
    </row>
    <row r="407" spans="1:14">
      <c r="A407" s="18" t="s">
        <v>45</v>
      </c>
      <c r="B407" s="18" t="s">
        <v>115</v>
      </c>
      <c r="C407" s="20">
        <v>0.8</v>
      </c>
      <c r="D407" s="21">
        <v>12.88</v>
      </c>
      <c r="E407" s="21">
        <v>0.09</v>
      </c>
      <c r="F407" s="22">
        <v>4</v>
      </c>
      <c r="G407" s="21">
        <v>14.68</v>
      </c>
      <c r="H407" s="20">
        <v>104.7</v>
      </c>
      <c r="I407" s="21">
        <v>5.53</v>
      </c>
      <c r="J407" s="22">
        <v>0</v>
      </c>
      <c r="K407" s="21">
        <v>3.41</v>
      </c>
      <c r="L407" s="21">
        <v>2.1800000000000002</v>
      </c>
      <c r="M407" s="21">
        <v>4.57</v>
      </c>
      <c r="N407" s="16">
        <f t="shared" si="6"/>
        <v>152.84</v>
      </c>
    </row>
    <row r="408" spans="1:14">
      <c r="A408" s="18" t="s">
        <v>47</v>
      </c>
      <c r="B408" s="18" t="s">
        <v>115</v>
      </c>
      <c r="C408" s="20">
        <v>9.6999999999999993</v>
      </c>
      <c r="D408" s="21">
        <v>31.22</v>
      </c>
      <c r="E408" s="21">
        <v>4.07</v>
      </c>
      <c r="F408" s="22">
        <v>174</v>
      </c>
      <c r="G408" s="21">
        <v>37.619999999999997</v>
      </c>
      <c r="H408" s="20">
        <v>122.2</v>
      </c>
      <c r="I408" s="21">
        <v>13.35</v>
      </c>
      <c r="J408" s="22">
        <v>34</v>
      </c>
      <c r="K408" s="21">
        <v>13.04</v>
      </c>
      <c r="L408" s="21">
        <v>9.86</v>
      </c>
      <c r="M408" s="21">
        <v>34.24</v>
      </c>
      <c r="N408" s="16">
        <f t="shared" si="6"/>
        <v>483.30000000000007</v>
      </c>
    </row>
    <row r="409" spans="1:14">
      <c r="A409" s="18" t="s">
        <v>48</v>
      </c>
      <c r="B409" s="18" t="s">
        <v>115</v>
      </c>
      <c r="C409" s="20">
        <v>240.9</v>
      </c>
      <c r="D409" s="20">
        <v>103.7</v>
      </c>
      <c r="E409" s="21">
        <v>69.95</v>
      </c>
      <c r="F409" s="22">
        <v>2493</v>
      </c>
      <c r="G409" s="21">
        <v>501.48</v>
      </c>
      <c r="H409" s="20">
        <v>76.3</v>
      </c>
      <c r="I409" s="21">
        <v>13.77</v>
      </c>
      <c r="J409" s="22">
        <v>285</v>
      </c>
      <c r="K409" s="21">
        <v>235.31</v>
      </c>
      <c r="L409" s="21">
        <v>174.33</v>
      </c>
      <c r="M409" s="21">
        <v>641.45000000000005</v>
      </c>
      <c r="N409" s="16">
        <f t="shared" si="6"/>
        <v>4835.1900000000005</v>
      </c>
    </row>
    <row r="410" spans="1:14">
      <c r="A410" s="18" t="s">
        <v>49</v>
      </c>
      <c r="B410" s="18" t="s">
        <v>115</v>
      </c>
      <c r="C410" s="20">
        <v>106.2</v>
      </c>
      <c r="D410" s="21">
        <v>166.67</v>
      </c>
      <c r="E410" s="21">
        <v>41.89</v>
      </c>
      <c r="F410" s="22">
        <v>1656</v>
      </c>
      <c r="G410" s="21">
        <v>562.52</v>
      </c>
      <c r="H410" s="22">
        <v>740</v>
      </c>
      <c r="I410" s="21">
        <v>54.04</v>
      </c>
      <c r="J410" s="22">
        <v>133</v>
      </c>
      <c r="K410" s="21">
        <v>163.13999999999999</v>
      </c>
      <c r="L410" s="20">
        <v>181.8</v>
      </c>
      <c r="M410" s="21">
        <v>651.72</v>
      </c>
      <c r="N410" s="16">
        <f t="shared" si="6"/>
        <v>4456.9799999999996</v>
      </c>
    </row>
    <row r="411" spans="1:14">
      <c r="A411" s="18" t="s">
        <v>50</v>
      </c>
      <c r="B411" s="18" t="s">
        <v>115</v>
      </c>
      <c r="C411" s="20">
        <v>7.3</v>
      </c>
      <c r="D411" s="21">
        <v>2.4300000000000002</v>
      </c>
      <c r="E411" s="21">
        <v>1.39</v>
      </c>
      <c r="F411" s="22">
        <v>129</v>
      </c>
      <c r="G411" s="21">
        <v>58.86</v>
      </c>
      <c r="H411" s="20">
        <v>71.7</v>
      </c>
      <c r="I411" s="21">
        <v>1.96</v>
      </c>
      <c r="J411" s="22">
        <v>7</v>
      </c>
      <c r="K411" s="21">
        <v>4.3600000000000003</v>
      </c>
      <c r="L411" s="20">
        <v>5.4</v>
      </c>
      <c r="M411" s="21">
        <v>61.63</v>
      </c>
      <c r="N411" s="16">
        <f t="shared" si="6"/>
        <v>351.03</v>
      </c>
    </row>
    <row r="412" spans="1:14">
      <c r="A412" s="18" t="s">
        <v>52</v>
      </c>
      <c r="B412" s="18" t="s">
        <v>115</v>
      </c>
      <c r="C412" s="20">
        <v>752.8</v>
      </c>
      <c r="D412" s="21">
        <v>57.39</v>
      </c>
      <c r="E412" s="21">
        <v>320.66000000000003</v>
      </c>
      <c r="F412" s="22">
        <v>3786</v>
      </c>
      <c r="G412" s="21">
        <v>426.05</v>
      </c>
      <c r="H412" s="20">
        <v>983.4</v>
      </c>
      <c r="I412" s="21">
        <v>6.93</v>
      </c>
      <c r="J412" s="22">
        <v>22</v>
      </c>
      <c r="K412" s="21">
        <v>21.34</v>
      </c>
      <c r="L412" s="20">
        <v>11.1</v>
      </c>
      <c r="M412" s="21">
        <v>76.47</v>
      </c>
      <c r="N412" s="16">
        <f t="shared" si="6"/>
        <v>6464.1400000000012</v>
      </c>
    </row>
    <row r="413" spans="1:14">
      <c r="A413" s="18" t="s">
        <v>54</v>
      </c>
      <c r="B413" s="18" t="s">
        <v>115</v>
      </c>
      <c r="C413" s="20">
        <v>427.5</v>
      </c>
      <c r="D413" s="21">
        <v>16.41</v>
      </c>
      <c r="E413" s="21">
        <v>0.05</v>
      </c>
      <c r="F413" s="22">
        <v>819</v>
      </c>
      <c r="G413" s="21">
        <v>153.54</v>
      </c>
      <c r="H413" s="20">
        <v>396.1</v>
      </c>
      <c r="I413" s="21">
        <v>14.62</v>
      </c>
      <c r="J413" s="22">
        <v>26</v>
      </c>
      <c r="K413" s="21">
        <v>210.51</v>
      </c>
      <c r="L413" s="21">
        <v>78.86</v>
      </c>
      <c r="M413" s="21">
        <v>431.44</v>
      </c>
      <c r="N413" s="16">
        <f t="shared" si="6"/>
        <v>2574.0299999999997</v>
      </c>
    </row>
    <row r="414" spans="1:14">
      <c r="A414" s="18" t="s">
        <v>55</v>
      </c>
      <c r="B414" s="18" t="s">
        <v>115</v>
      </c>
      <c r="C414" s="20">
        <v>23.8</v>
      </c>
      <c r="D414" s="21">
        <v>77.64</v>
      </c>
      <c r="E414" s="21">
        <v>7.43</v>
      </c>
      <c r="F414" s="22">
        <v>227</v>
      </c>
      <c r="G414" s="21">
        <v>6.36</v>
      </c>
      <c r="H414" s="20">
        <v>16.100000000000001</v>
      </c>
      <c r="I414" s="22">
        <v>0</v>
      </c>
      <c r="J414" s="22">
        <v>39</v>
      </c>
      <c r="K414" s="21">
        <v>24.87</v>
      </c>
      <c r="L414" s="21">
        <v>8.92</v>
      </c>
      <c r="M414" s="22">
        <v>0</v>
      </c>
      <c r="N414" s="16">
        <f t="shared" si="6"/>
        <v>431.12000000000006</v>
      </c>
    </row>
    <row r="415" spans="1:14">
      <c r="A415" s="18" t="s">
        <v>56</v>
      </c>
      <c r="B415" s="18" t="s">
        <v>115</v>
      </c>
      <c r="C415" s="20">
        <v>101.5</v>
      </c>
      <c r="D415" s="21">
        <v>86.45</v>
      </c>
      <c r="E415" s="21">
        <v>20.73</v>
      </c>
      <c r="F415" s="22">
        <v>181</v>
      </c>
      <c r="G415" s="21">
        <v>477.35</v>
      </c>
      <c r="H415" s="20">
        <v>338.4</v>
      </c>
      <c r="I415" s="21">
        <v>10.050000000000001</v>
      </c>
      <c r="J415" s="22">
        <v>90</v>
      </c>
      <c r="K415" s="21">
        <v>124.04</v>
      </c>
      <c r="L415" s="20">
        <v>30.4</v>
      </c>
      <c r="M415" s="22">
        <v>0</v>
      </c>
      <c r="N415" s="16">
        <f t="shared" si="6"/>
        <v>1459.9199999999998</v>
      </c>
    </row>
    <row r="416" spans="1:14">
      <c r="A416" s="18" t="s">
        <v>57</v>
      </c>
      <c r="B416" s="18" t="s">
        <v>115</v>
      </c>
      <c r="C416" s="22">
        <v>0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16">
        <f t="shared" si="6"/>
        <v>0</v>
      </c>
    </row>
    <row r="417" spans="1:14">
      <c r="A417" s="18" t="s">
        <v>58</v>
      </c>
      <c r="B417" s="18" t="s">
        <v>115</v>
      </c>
      <c r="C417" s="20">
        <v>268.7</v>
      </c>
      <c r="D417" s="21">
        <v>63.51</v>
      </c>
      <c r="E417" s="21">
        <v>47.91</v>
      </c>
      <c r="F417" s="22">
        <v>620</v>
      </c>
      <c r="G417" s="21">
        <v>97.23</v>
      </c>
      <c r="H417" s="20">
        <v>443.7</v>
      </c>
      <c r="I417" s="21">
        <v>51.77</v>
      </c>
      <c r="J417" s="22">
        <v>52</v>
      </c>
      <c r="K417" s="21">
        <v>214.13</v>
      </c>
      <c r="L417" s="21">
        <v>59.56</v>
      </c>
      <c r="M417" s="21">
        <v>437.14</v>
      </c>
      <c r="N417" s="16">
        <f t="shared" si="6"/>
        <v>2355.6499999999996</v>
      </c>
    </row>
    <row r="418" spans="1:14">
      <c r="A418" s="18" t="s">
        <v>59</v>
      </c>
      <c r="B418" s="18" t="s">
        <v>115</v>
      </c>
      <c r="C418" s="20">
        <v>104.6</v>
      </c>
      <c r="D418" s="21">
        <v>0.11</v>
      </c>
      <c r="E418" s="22">
        <v>6</v>
      </c>
      <c r="F418" s="22">
        <v>11</v>
      </c>
      <c r="G418" s="22">
        <v>0</v>
      </c>
      <c r="H418" s="20">
        <v>10.8</v>
      </c>
      <c r="I418" s="21">
        <v>0.08</v>
      </c>
      <c r="J418" s="22">
        <v>0</v>
      </c>
      <c r="K418" s="21">
        <v>3.71</v>
      </c>
      <c r="L418" s="21">
        <v>68.28</v>
      </c>
      <c r="M418" s="21">
        <v>27.39</v>
      </c>
      <c r="N418" s="16">
        <f t="shared" si="6"/>
        <v>231.97000000000003</v>
      </c>
    </row>
    <row r="419" spans="1:14">
      <c r="A419" s="18" t="s">
        <v>60</v>
      </c>
      <c r="B419" s="18" t="s">
        <v>115</v>
      </c>
      <c r="C419" s="20">
        <v>9.5</v>
      </c>
      <c r="D419" s="21">
        <v>0.11</v>
      </c>
      <c r="E419" s="21">
        <v>2.4900000000000002</v>
      </c>
      <c r="F419" s="22">
        <v>177</v>
      </c>
      <c r="G419" s="21">
        <v>27.82</v>
      </c>
      <c r="H419" s="20">
        <v>31.4</v>
      </c>
      <c r="I419" s="21">
        <v>2.88</v>
      </c>
      <c r="J419" s="22">
        <v>1</v>
      </c>
      <c r="K419" s="21">
        <v>41.66</v>
      </c>
      <c r="L419" s="21">
        <v>20.65</v>
      </c>
      <c r="M419" s="21">
        <v>5.71</v>
      </c>
      <c r="N419" s="16">
        <f t="shared" si="6"/>
        <v>320.21999999999997</v>
      </c>
    </row>
    <row r="420" spans="1:14">
      <c r="A420" s="18" t="s">
        <v>61</v>
      </c>
      <c r="B420" s="18" t="s">
        <v>115</v>
      </c>
      <c r="C420" s="20">
        <v>31.2</v>
      </c>
      <c r="D420" s="21">
        <v>127.51</v>
      </c>
      <c r="E420" s="21">
        <v>3.61</v>
      </c>
      <c r="F420" s="22">
        <v>709</v>
      </c>
      <c r="G420" s="21">
        <v>576.14</v>
      </c>
      <c r="H420" s="20">
        <v>509.5</v>
      </c>
      <c r="I420" s="21">
        <v>16.46</v>
      </c>
      <c r="J420" s="22">
        <v>10</v>
      </c>
      <c r="K420" s="21">
        <v>74.09</v>
      </c>
      <c r="L420" s="21">
        <v>127.53</v>
      </c>
      <c r="M420" s="21">
        <v>69.62</v>
      </c>
      <c r="N420" s="16">
        <f t="shared" si="6"/>
        <v>2254.6600000000003</v>
      </c>
    </row>
    <row r="421" spans="1:14">
      <c r="A421" s="18" t="s">
        <v>62</v>
      </c>
      <c r="B421" s="18" t="s">
        <v>115</v>
      </c>
      <c r="C421" s="20">
        <v>5.7</v>
      </c>
      <c r="D421" s="21">
        <v>6.76</v>
      </c>
      <c r="E421" s="21">
        <v>1.99</v>
      </c>
      <c r="F421" s="22">
        <v>573</v>
      </c>
      <c r="G421" s="21">
        <v>15.47</v>
      </c>
      <c r="H421" s="20">
        <v>17.600000000000001</v>
      </c>
      <c r="I421" s="21">
        <v>2.09</v>
      </c>
      <c r="J421" s="22">
        <v>14</v>
      </c>
      <c r="K421" s="21">
        <v>18.07</v>
      </c>
      <c r="L421" s="21">
        <v>2.2799999999999998</v>
      </c>
      <c r="M421" s="21">
        <v>139.25</v>
      </c>
      <c r="N421" s="16">
        <f t="shared" si="6"/>
        <v>796.21000000000015</v>
      </c>
    </row>
    <row r="422" spans="1:14">
      <c r="A422" s="18" t="s">
        <v>64</v>
      </c>
      <c r="B422" s="18" t="s">
        <v>115</v>
      </c>
      <c r="C422" s="20">
        <v>37.1</v>
      </c>
      <c r="D422" s="21">
        <v>8.93</v>
      </c>
      <c r="E422" s="21">
        <v>13.02</v>
      </c>
      <c r="F422" s="22">
        <v>374</v>
      </c>
      <c r="G422" s="21">
        <v>181.47</v>
      </c>
      <c r="H422" s="20">
        <v>625.79999999999995</v>
      </c>
      <c r="I422" s="21">
        <v>3.51</v>
      </c>
      <c r="J422" s="22">
        <v>42</v>
      </c>
      <c r="K422" s="21">
        <v>77.239999999999995</v>
      </c>
      <c r="L422" s="21">
        <v>75.02</v>
      </c>
      <c r="M422" s="21">
        <v>37.659999999999997</v>
      </c>
      <c r="N422" s="16">
        <f t="shared" si="6"/>
        <v>1475.75</v>
      </c>
    </row>
    <row r="423" spans="1:14">
      <c r="A423" s="18" t="s">
        <v>65</v>
      </c>
      <c r="B423" s="18" t="s">
        <v>115</v>
      </c>
      <c r="C423" s="20">
        <v>41.2</v>
      </c>
      <c r="D423" s="21">
        <v>0.91</v>
      </c>
      <c r="E423" s="21">
        <v>5.07</v>
      </c>
      <c r="F423" s="22">
        <v>229</v>
      </c>
      <c r="G423" s="21">
        <v>0.14000000000000001</v>
      </c>
      <c r="H423" s="22">
        <v>46</v>
      </c>
      <c r="I423" s="21">
        <v>1.64</v>
      </c>
      <c r="J423" s="22">
        <v>50</v>
      </c>
      <c r="K423" s="21">
        <v>17.079999999999998</v>
      </c>
      <c r="L423" s="21">
        <v>26.25</v>
      </c>
      <c r="M423" s="21">
        <v>14.84</v>
      </c>
      <c r="N423" s="16">
        <f t="shared" si="6"/>
        <v>432.12999999999994</v>
      </c>
    </row>
    <row r="424" spans="1:14">
      <c r="A424" s="18" t="s">
        <v>67</v>
      </c>
      <c r="B424" s="18" t="s">
        <v>115</v>
      </c>
      <c r="C424" s="20">
        <v>7.8</v>
      </c>
      <c r="D424" s="22">
        <v>0</v>
      </c>
      <c r="E424" s="21">
        <v>0.78</v>
      </c>
      <c r="F424" s="22">
        <v>1</v>
      </c>
      <c r="G424" s="21">
        <v>43.89</v>
      </c>
      <c r="H424" s="22">
        <v>5</v>
      </c>
      <c r="I424" s="21">
        <v>1.39</v>
      </c>
      <c r="J424" s="22">
        <v>0</v>
      </c>
      <c r="K424" s="20">
        <v>2.8</v>
      </c>
      <c r="L424" s="21">
        <v>14.32</v>
      </c>
      <c r="M424" s="22">
        <v>0</v>
      </c>
      <c r="N424" s="16">
        <f t="shared" si="6"/>
        <v>76.97999999999999</v>
      </c>
    </row>
    <row r="425" spans="1:14">
      <c r="A425" s="18" t="s">
        <v>68</v>
      </c>
      <c r="B425" s="18" t="s">
        <v>115</v>
      </c>
      <c r="C425" s="20">
        <v>20.9</v>
      </c>
      <c r="D425" s="21">
        <v>29.02</v>
      </c>
      <c r="E425" s="21">
        <v>5.34</v>
      </c>
      <c r="F425" s="22">
        <v>370</v>
      </c>
      <c r="G425" s="21">
        <v>70.72</v>
      </c>
      <c r="H425" s="20">
        <v>527.70000000000005</v>
      </c>
      <c r="I425" s="21">
        <v>8.5299999999999994</v>
      </c>
      <c r="J425" s="22">
        <v>36</v>
      </c>
      <c r="K425" s="21">
        <v>34.78</v>
      </c>
      <c r="L425" s="21">
        <v>48.56</v>
      </c>
      <c r="M425" s="21">
        <v>120.98</v>
      </c>
      <c r="N425" s="16">
        <f t="shared" si="6"/>
        <v>1272.53</v>
      </c>
    </row>
    <row r="426" spans="1:14">
      <c r="A426" s="18" t="s">
        <v>70</v>
      </c>
      <c r="B426" s="18" t="s">
        <v>115</v>
      </c>
      <c r="C426" s="20">
        <v>75.5</v>
      </c>
      <c r="D426" s="21">
        <v>11.89</v>
      </c>
      <c r="E426" s="21">
        <v>5.07</v>
      </c>
      <c r="F426" s="22">
        <v>1473</v>
      </c>
      <c r="G426" s="21">
        <v>157.68</v>
      </c>
      <c r="H426" s="20">
        <v>354.7</v>
      </c>
      <c r="I426" s="21">
        <v>14.66</v>
      </c>
      <c r="J426" s="22">
        <v>75</v>
      </c>
      <c r="K426" s="21">
        <v>98.05</v>
      </c>
      <c r="L426" s="21">
        <v>87.79</v>
      </c>
      <c r="M426" s="21">
        <v>202.02</v>
      </c>
      <c r="N426" s="16">
        <f t="shared" si="6"/>
        <v>2555.36</v>
      </c>
    </row>
    <row r="427" spans="1:14">
      <c r="A427" s="18" t="s">
        <v>71</v>
      </c>
      <c r="B427" s="18" t="s">
        <v>115</v>
      </c>
      <c r="C427" s="20">
        <v>96.7</v>
      </c>
      <c r="D427" s="21">
        <v>152.69</v>
      </c>
      <c r="E427" s="21">
        <v>22.92</v>
      </c>
      <c r="F427" s="22">
        <v>936</v>
      </c>
      <c r="G427" s="21">
        <v>320.97000000000003</v>
      </c>
      <c r="H427" s="20">
        <v>1008.5</v>
      </c>
      <c r="I427" s="21">
        <v>46.08</v>
      </c>
      <c r="J427" s="22">
        <v>195</v>
      </c>
      <c r="K427" s="21">
        <v>209.52</v>
      </c>
      <c r="L427" s="21">
        <v>39.54</v>
      </c>
      <c r="M427" s="21">
        <v>1044.3499999999999</v>
      </c>
      <c r="N427" s="16">
        <f t="shared" si="6"/>
        <v>4072.2699999999995</v>
      </c>
    </row>
    <row r="428" spans="1:14">
      <c r="A428" s="18" t="s">
        <v>72</v>
      </c>
      <c r="B428" s="18" t="s">
        <v>115</v>
      </c>
      <c r="C428" s="20">
        <v>45.5</v>
      </c>
      <c r="D428" s="21">
        <v>22.45</v>
      </c>
      <c r="E428" s="21">
        <v>10.59</v>
      </c>
      <c r="F428" s="22">
        <v>219</v>
      </c>
      <c r="G428" s="21">
        <v>109.37</v>
      </c>
      <c r="H428" s="20">
        <v>188.3</v>
      </c>
      <c r="I428" s="21">
        <v>6.26</v>
      </c>
      <c r="J428" s="22">
        <v>22</v>
      </c>
      <c r="K428" s="21">
        <v>29.61</v>
      </c>
      <c r="L428" s="21">
        <v>12.24</v>
      </c>
      <c r="M428" s="21">
        <v>228.27</v>
      </c>
      <c r="N428" s="16">
        <f t="shared" si="6"/>
        <v>893.59</v>
      </c>
    </row>
    <row r="429" spans="1:14">
      <c r="A429" s="18" t="s">
        <v>73</v>
      </c>
      <c r="B429" s="18" t="s">
        <v>115</v>
      </c>
      <c r="C429" s="20">
        <v>45.9</v>
      </c>
      <c r="D429" s="21">
        <v>3.87</v>
      </c>
      <c r="E429" s="21">
        <v>1.38</v>
      </c>
      <c r="F429" s="22">
        <v>0</v>
      </c>
      <c r="G429" s="21">
        <v>69.64</v>
      </c>
      <c r="H429" s="20">
        <v>178.7</v>
      </c>
      <c r="I429" s="22">
        <v>0</v>
      </c>
      <c r="J429" s="22">
        <v>9</v>
      </c>
      <c r="K429" s="21">
        <v>2.93</v>
      </c>
      <c r="L429" s="21">
        <v>37.46</v>
      </c>
      <c r="M429" s="21">
        <v>23.97</v>
      </c>
      <c r="N429" s="16">
        <f t="shared" si="6"/>
        <v>372.85</v>
      </c>
    </row>
    <row r="430" spans="1:14">
      <c r="A430" s="18" t="s">
        <v>75</v>
      </c>
      <c r="B430" s="18" t="s">
        <v>115</v>
      </c>
      <c r="C430" s="22">
        <v>0</v>
      </c>
      <c r="D430" s="23" t="s">
        <v>111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16">
        <f t="shared" si="6"/>
        <v>0</v>
      </c>
    </row>
    <row r="431" spans="1:14">
      <c r="A431" s="18" t="s">
        <v>74</v>
      </c>
      <c r="B431" s="18" t="s">
        <v>115</v>
      </c>
      <c r="C431" s="20">
        <v>72.400000000000006</v>
      </c>
      <c r="D431" s="21">
        <v>39.35</v>
      </c>
      <c r="E431" s="21">
        <v>108.18</v>
      </c>
      <c r="F431" s="22">
        <v>2024</v>
      </c>
      <c r="G431" s="21">
        <v>191.21</v>
      </c>
      <c r="H431" s="20">
        <v>1358.2</v>
      </c>
      <c r="I431" s="21">
        <v>40.36</v>
      </c>
      <c r="J431" s="22">
        <v>287</v>
      </c>
      <c r="K431" s="21">
        <v>219.72</v>
      </c>
      <c r="L431" s="21">
        <v>235.97</v>
      </c>
      <c r="M431" s="21">
        <v>373.23</v>
      </c>
      <c r="N431" s="16">
        <f t="shared" si="6"/>
        <v>4949.6200000000008</v>
      </c>
    </row>
    <row r="432" spans="1:14">
      <c r="A432" s="18" t="s">
        <v>77</v>
      </c>
      <c r="B432" s="18" t="s">
        <v>115</v>
      </c>
      <c r="C432" s="20">
        <v>540.9</v>
      </c>
      <c r="D432" s="21">
        <v>61.72</v>
      </c>
      <c r="E432" s="21">
        <v>9.98</v>
      </c>
      <c r="F432" s="22">
        <v>1087</v>
      </c>
      <c r="G432" s="21">
        <v>1396.55</v>
      </c>
      <c r="H432" s="20">
        <v>1393.6</v>
      </c>
      <c r="I432" s="20">
        <v>40.4</v>
      </c>
      <c r="J432" s="22">
        <v>502</v>
      </c>
      <c r="K432" s="21">
        <v>378.13</v>
      </c>
      <c r="L432" s="21">
        <v>507.84</v>
      </c>
      <c r="M432" s="21">
        <v>343.55</v>
      </c>
      <c r="N432" s="16">
        <f t="shared" si="6"/>
        <v>6261.67</v>
      </c>
    </row>
    <row r="433" spans="1:14">
      <c r="A433" s="18" t="s">
        <v>78</v>
      </c>
      <c r="B433" s="18" t="s">
        <v>115</v>
      </c>
      <c r="C433" s="22">
        <v>485</v>
      </c>
      <c r="D433" s="21">
        <v>197.17</v>
      </c>
      <c r="E433" s="21">
        <v>16.84</v>
      </c>
      <c r="F433" s="22">
        <v>1273</v>
      </c>
      <c r="G433" s="21">
        <v>309.20999999999998</v>
      </c>
      <c r="H433" s="20">
        <v>671.5</v>
      </c>
      <c r="I433" s="21">
        <v>33.72</v>
      </c>
      <c r="J433" s="22">
        <v>29</v>
      </c>
      <c r="K433" s="21">
        <v>60.63</v>
      </c>
      <c r="L433" s="21">
        <v>87.48</v>
      </c>
      <c r="M433" s="21">
        <v>353.82</v>
      </c>
      <c r="N433" s="16">
        <f t="shared" si="6"/>
        <v>3517.37</v>
      </c>
    </row>
    <row r="434" spans="1:14">
      <c r="A434" s="18" t="s">
        <v>79</v>
      </c>
      <c r="B434" s="18" t="s">
        <v>115</v>
      </c>
      <c r="C434" s="22">
        <v>0</v>
      </c>
      <c r="D434" s="21">
        <v>1.71</v>
      </c>
      <c r="E434" s="22">
        <v>0</v>
      </c>
      <c r="F434" s="22">
        <v>0</v>
      </c>
      <c r="G434" s="22">
        <v>0</v>
      </c>
      <c r="H434" s="20">
        <v>146.5</v>
      </c>
      <c r="I434" s="21">
        <v>2.4500000000000002</v>
      </c>
      <c r="J434" s="22">
        <v>0</v>
      </c>
      <c r="K434" s="22">
        <v>0</v>
      </c>
      <c r="L434" s="22">
        <v>0</v>
      </c>
      <c r="M434" s="22">
        <v>0</v>
      </c>
      <c r="N434" s="16">
        <f t="shared" si="6"/>
        <v>150.66</v>
      </c>
    </row>
    <row r="435" spans="1:14">
      <c r="A435" s="18" t="s">
        <v>80</v>
      </c>
      <c r="B435" s="18" t="s">
        <v>115</v>
      </c>
      <c r="C435" s="22">
        <v>12</v>
      </c>
      <c r="D435" s="20">
        <v>11.7</v>
      </c>
      <c r="E435" s="20">
        <v>3.8</v>
      </c>
      <c r="F435" s="22">
        <v>302</v>
      </c>
      <c r="G435" s="21">
        <v>80.98</v>
      </c>
      <c r="H435" s="20">
        <v>255.1</v>
      </c>
      <c r="I435" s="21">
        <v>7.69</v>
      </c>
      <c r="J435" s="22">
        <v>67</v>
      </c>
      <c r="K435" s="21">
        <v>108.41</v>
      </c>
      <c r="L435" s="21">
        <v>48.56</v>
      </c>
      <c r="M435" s="21">
        <v>106.15</v>
      </c>
      <c r="N435" s="16">
        <f t="shared" si="6"/>
        <v>1003.39</v>
      </c>
    </row>
    <row r="436" spans="1:14">
      <c r="A436" s="18" t="s">
        <v>82</v>
      </c>
      <c r="B436" s="18" t="s">
        <v>115</v>
      </c>
      <c r="C436" s="22">
        <v>8</v>
      </c>
      <c r="D436" s="21">
        <v>35.06</v>
      </c>
      <c r="E436" s="21">
        <v>3.37</v>
      </c>
      <c r="F436" s="22">
        <v>272</v>
      </c>
      <c r="G436" s="21">
        <v>86.52</v>
      </c>
      <c r="H436" s="22">
        <v>310</v>
      </c>
      <c r="I436" s="21">
        <v>36.869999999999997</v>
      </c>
      <c r="J436" s="22">
        <v>23</v>
      </c>
      <c r="K436" s="21">
        <v>18.809999999999999</v>
      </c>
      <c r="L436" s="21">
        <v>37.770000000000003</v>
      </c>
      <c r="M436" s="21">
        <v>42.23</v>
      </c>
      <c r="N436" s="16">
        <f t="shared" si="6"/>
        <v>873.63</v>
      </c>
    </row>
    <row r="437" spans="1:14">
      <c r="A437" s="18" t="s">
        <v>83</v>
      </c>
      <c r="B437" s="18" t="s">
        <v>115</v>
      </c>
      <c r="C437" s="20">
        <v>120.8</v>
      </c>
      <c r="D437" s="21">
        <v>16.260000000000002</v>
      </c>
      <c r="E437" s="21">
        <v>6.31</v>
      </c>
      <c r="F437" s="22">
        <v>919</v>
      </c>
      <c r="G437" s="21">
        <v>502.58</v>
      </c>
      <c r="H437" s="20">
        <v>613.70000000000005</v>
      </c>
      <c r="I437" s="20">
        <v>34.5</v>
      </c>
      <c r="J437" s="22">
        <v>145</v>
      </c>
      <c r="K437" s="21">
        <v>68.489999999999995</v>
      </c>
      <c r="L437" s="21">
        <v>155.55000000000001</v>
      </c>
      <c r="M437" s="21">
        <v>245.39</v>
      </c>
      <c r="N437" s="16">
        <f t="shared" si="6"/>
        <v>2827.5799999999995</v>
      </c>
    </row>
    <row r="438" spans="1:14">
      <c r="A438" s="18" t="s">
        <v>84</v>
      </c>
      <c r="B438" s="18" t="s">
        <v>115</v>
      </c>
      <c r="C438" s="20">
        <v>209.2</v>
      </c>
      <c r="D438" s="21">
        <v>46.87</v>
      </c>
      <c r="E438" s="21">
        <v>1.94</v>
      </c>
      <c r="F438" s="22">
        <v>2456</v>
      </c>
      <c r="G438" s="22">
        <v>1325</v>
      </c>
      <c r="H438" s="20">
        <v>543.6</v>
      </c>
      <c r="I438" s="21">
        <v>30.21</v>
      </c>
      <c r="J438" s="22">
        <v>724</v>
      </c>
      <c r="K438" s="21">
        <v>168.36</v>
      </c>
      <c r="L438" s="21">
        <v>171.94</v>
      </c>
      <c r="M438" s="21">
        <v>375.51</v>
      </c>
      <c r="N438" s="16">
        <f t="shared" si="6"/>
        <v>6052.63</v>
      </c>
    </row>
    <row r="439" spans="1:14">
      <c r="A439" s="18" t="s">
        <v>85</v>
      </c>
      <c r="B439" s="18" t="s">
        <v>115</v>
      </c>
      <c r="C439" s="20">
        <v>2.2000000000000002</v>
      </c>
      <c r="D439" s="21">
        <v>9.61</v>
      </c>
      <c r="E439" s="21">
        <v>8.25</v>
      </c>
      <c r="F439" s="22">
        <v>84</v>
      </c>
      <c r="G439" s="21">
        <v>24.24</v>
      </c>
      <c r="H439" s="20">
        <v>23.5</v>
      </c>
      <c r="I439" s="21">
        <v>1.17</v>
      </c>
      <c r="J439" s="22">
        <v>0</v>
      </c>
      <c r="K439" s="21">
        <v>4.0599999999999996</v>
      </c>
      <c r="L439" s="21">
        <v>0.83</v>
      </c>
      <c r="M439" s="22">
        <v>0</v>
      </c>
      <c r="N439" s="16">
        <f t="shared" si="6"/>
        <v>157.86000000000001</v>
      </c>
    </row>
    <row r="440" spans="1:14">
      <c r="A440" s="18" t="s">
        <v>87</v>
      </c>
      <c r="B440" s="18" t="s">
        <v>115</v>
      </c>
      <c r="C440" s="20">
        <v>37.299999999999997</v>
      </c>
      <c r="D440" s="21">
        <v>29.48</v>
      </c>
      <c r="E440" s="21">
        <v>39.83</v>
      </c>
      <c r="F440" s="22">
        <v>1087</v>
      </c>
      <c r="G440" s="20">
        <v>644.79999999999995</v>
      </c>
      <c r="H440" s="20">
        <v>1619.5</v>
      </c>
      <c r="I440" s="21">
        <v>69.930000000000007</v>
      </c>
      <c r="J440" s="22">
        <v>61</v>
      </c>
      <c r="K440" s="21">
        <v>72.91</v>
      </c>
      <c r="L440" s="21">
        <v>122.55</v>
      </c>
      <c r="M440" s="22">
        <v>0</v>
      </c>
      <c r="N440" s="16">
        <f t="shared" si="6"/>
        <v>3784.2999999999997</v>
      </c>
    </row>
    <row r="441" spans="1:14">
      <c r="A441" s="18" t="s">
        <v>90</v>
      </c>
      <c r="B441" s="18" t="s">
        <v>115</v>
      </c>
      <c r="C441" s="20">
        <v>1.7</v>
      </c>
      <c r="D441" s="21">
        <v>1.75</v>
      </c>
      <c r="E441" s="21">
        <v>7.0000000000000007E-2</v>
      </c>
      <c r="F441" s="22">
        <v>3</v>
      </c>
      <c r="G441" s="21">
        <v>22.06</v>
      </c>
      <c r="H441" s="20">
        <v>31.5</v>
      </c>
      <c r="I441" s="21">
        <v>2.89</v>
      </c>
      <c r="J441" s="22">
        <v>12</v>
      </c>
      <c r="K441" s="21">
        <v>1.71</v>
      </c>
      <c r="L441" s="21">
        <v>18.47</v>
      </c>
      <c r="M441" s="21">
        <v>25.11</v>
      </c>
      <c r="N441" s="16">
        <f t="shared" si="6"/>
        <v>120.25999999999999</v>
      </c>
    </row>
    <row r="442" spans="1:14">
      <c r="A442" s="18" t="s">
        <v>92</v>
      </c>
      <c r="B442" s="18" t="s">
        <v>115</v>
      </c>
      <c r="C442" s="22">
        <v>0</v>
      </c>
      <c r="D442" s="21">
        <v>0.56999999999999995</v>
      </c>
      <c r="E442" s="22">
        <v>0</v>
      </c>
      <c r="F442" s="22">
        <v>0</v>
      </c>
      <c r="G442" s="22">
        <v>0</v>
      </c>
      <c r="H442" s="20">
        <v>0.2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16">
        <f t="shared" si="6"/>
        <v>0.77</v>
      </c>
    </row>
    <row r="443" spans="1:14">
      <c r="A443" s="18" t="s">
        <v>94</v>
      </c>
      <c r="B443" s="18" t="s">
        <v>115</v>
      </c>
      <c r="C443" s="20">
        <v>1.6</v>
      </c>
      <c r="D443" s="22">
        <v>0</v>
      </c>
      <c r="E443" s="21">
        <v>0.02</v>
      </c>
      <c r="F443" s="22">
        <v>0</v>
      </c>
      <c r="G443" s="21">
        <v>3.25</v>
      </c>
      <c r="H443" s="20">
        <v>68.7</v>
      </c>
      <c r="I443" s="22">
        <v>0</v>
      </c>
      <c r="J443" s="22">
        <v>5</v>
      </c>
      <c r="K443" s="22">
        <v>0</v>
      </c>
      <c r="L443" s="20">
        <v>0.1</v>
      </c>
      <c r="M443" s="22">
        <v>0</v>
      </c>
      <c r="N443" s="16">
        <f t="shared" si="6"/>
        <v>78.67</v>
      </c>
    </row>
    <row r="444" spans="1:14">
      <c r="A444" s="18" t="s">
        <v>95</v>
      </c>
      <c r="B444" s="18" t="s">
        <v>115</v>
      </c>
      <c r="C444" s="20">
        <v>6.4</v>
      </c>
      <c r="D444" s="21">
        <v>0.72</v>
      </c>
      <c r="E444" s="21">
        <v>0.13</v>
      </c>
      <c r="F444" s="22">
        <v>0</v>
      </c>
      <c r="G444" s="21">
        <v>31.09</v>
      </c>
      <c r="H444" s="22">
        <v>46</v>
      </c>
      <c r="I444" s="21">
        <v>1.58</v>
      </c>
      <c r="J444" s="22">
        <v>3</v>
      </c>
      <c r="K444" s="21">
        <v>0.86</v>
      </c>
      <c r="L444" s="22">
        <v>0</v>
      </c>
      <c r="M444" s="22">
        <v>0</v>
      </c>
      <c r="N444" s="16">
        <f t="shared" si="6"/>
        <v>89.78</v>
      </c>
    </row>
    <row r="445" spans="1:14">
      <c r="A445" s="18" t="s">
        <v>96</v>
      </c>
      <c r="B445" s="18" t="s">
        <v>115</v>
      </c>
      <c r="C445" s="20">
        <v>5.7</v>
      </c>
      <c r="D445" s="22">
        <v>0</v>
      </c>
      <c r="E445" s="21">
        <v>3.68</v>
      </c>
      <c r="F445" s="22">
        <v>98</v>
      </c>
      <c r="G445" s="21">
        <v>24.13</v>
      </c>
      <c r="H445" s="20">
        <v>50.7</v>
      </c>
      <c r="I445" s="21">
        <v>2.67</v>
      </c>
      <c r="J445" s="22">
        <v>14</v>
      </c>
      <c r="K445" s="21">
        <v>4.54</v>
      </c>
      <c r="L445" s="21">
        <v>2.2799999999999998</v>
      </c>
      <c r="M445" s="21">
        <v>11.41</v>
      </c>
      <c r="N445" s="16">
        <f t="shared" si="6"/>
        <v>217.10999999999996</v>
      </c>
    </row>
    <row r="446" spans="1:14">
      <c r="A446" s="18" t="s">
        <v>97</v>
      </c>
      <c r="B446" s="18" t="s">
        <v>115</v>
      </c>
      <c r="C446" s="20">
        <v>4.5</v>
      </c>
      <c r="D446" s="21">
        <v>0.27</v>
      </c>
      <c r="E446" s="22">
        <v>0</v>
      </c>
      <c r="F446" s="22">
        <v>23</v>
      </c>
      <c r="G446" s="21">
        <v>14.79</v>
      </c>
      <c r="H446" s="20">
        <v>30.9</v>
      </c>
      <c r="I446" s="21">
        <v>1.02</v>
      </c>
      <c r="J446" s="22">
        <v>4</v>
      </c>
      <c r="K446" s="21">
        <v>2.84</v>
      </c>
      <c r="L446" s="21">
        <v>34.24</v>
      </c>
      <c r="M446" s="22">
        <v>0</v>
      </c>
      <c r="N446" s="16">
        <f t="shared" si="6"/>
        <v>115.56</v>
      </c>
    </row>
    <row r="447" spans="1:14">
      <c r="A447" s="18" t="s">
        <v>98</v>
      </c>
      <c r="B447" s="18" t="s">
        <v>115</v>
      </c>
      <c r="C447" s="20">
        <v>2.8</v>
      </c>
      <c r="D447" s="21">
        <v>1.22</v>
      </c>
      <c r="E447" s="21">
        <v>0.84</v>
      </c>
      <c r="F447" s="22">
        <v>24</v>
      </c>
      <c r="G447" s="21">
        <v>15.63</v>
      </c>
      <c r="H447" s="20">
        <v>1.1000000000000001</v>
      </c>
      <c r="I447" s="22">
        <v>0</v>
      </c>
      <c r="J447" s="22">
        <v>4</v>
      </c>
      <c r="K447" s="20">
        <v>1.6</v>
      </c>
      <c r="L447" s="22">
        <v>0</v>
      </c>
      <c r="M447" s="21">
        <v>4.57</v>
      </c>
      <c r="N447" s="16">
        <f t="shared" si="6"/>
        <v>55.760000000000005</v>
      </c>
    </row>
    <row r="448" spans="1:14">
      <c r="A448" s="18" t="s">
        <v>100</v>
      </c>
      <c r="B448" s="18" t="s">
        <v>115</v>
      </c>
      <c r="C448" s="22">
        <v>0</v>
      </c>
      <c r="D448" s="22">
        <v>0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0</v>
      </c>
      <c r="N448" s="16">
        <f t="shared" si="6"/>
        <v>0</v>
      </c>
    </row>
    <row r="449" spans="1:14">
      <c r="A449" s="18" t="s">
        <v>101</v>
      </c>
      <c r="B449" s="18" t="s">
        <v>115</v>
      </c>
      <c r="C449" s="22">
        <v>0</v>
      </c>
      <c r="D449" s="23" t="s">
        <v>111</v>
      </c>
      <c r="E449" s="22">
        <v>0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2">
        <v>0</v>
      </c>
      <c r="N449" s="16">
        <f t="shared" si="6"/>
        <v>0</v>
      </c>
    </row>
    <row r="450" spans="1:14">
      <c r="A450" s="18" t="s">
        <v>88</v>
      </c>
      <c r="B450" s="18" t="s">
        <v>115</v>
      </c>
      <c r="C450" s="20">
        <v>2.8</v>
      </c>
      <c r="D450" s="20">
        <v>8.1999999999999993</v>
      </c>
      <c r="E450" s="21">
        <v>2.86</v>
      </c>
      <c r="F450" s="22">
        <v>452</v>
      </c>
      <c r="G450" s="22">
        <v>0</v>
      </c>
      <c r="H450" s="20">
        <v>28.5</v>
      </c>
      <c r="I450" s="21">
        <v>7.23</v>
      </c>
      <c r="J450" s="22">
        <v>42</v>
      </c>
      <c r="K450" s="21">
        <v>4.45</v>
      </c>
      <c r="L450" s="21">
        <v>100.97</v>
      </c>
      <c r="M450" s="20">
        <v>85.6</v>
      </c>
      <c r="N450" s="16">
        <f t="shared" si="6"/>
        <v>734.61000000000013</v>
      </c>
    </row>
    <row r="451" spans="1:14">
      <c r="A451" s="18" t="s">
        <v>89</v>
      </c>
      <c r="B451" s="18" t="s">
        <v>115</v>
      </c>
      <c r="C451" s="20">
        <v>5.4</v>
      </c>
      <c r="D451" s="21">
        <v>3.15</v>
      </c>
      <c r="E451" s="21">
        <v>1.1599999999999999</v>
      </c>
      <c r="F451" s="22">
        <v>107</v>
      </c>
      <c r="G451" s="20">
        <v>246.8</v>
      </c>
      <c r="H451" s="22">
        <v>89</v>
      </c>
      <c r="I451" s="20">
        <v>2.1</v>
      </c>
      <c r="J451" s="22">
        <v>20</v>
      </c>
      <c r="K451" s="21">
        <v>9.11</v>
      </c>
      <c r="L451" s="21">
        <v>13.28</v>
      </c>
      <c r="M451" s="20">
        <v>33.1</v>
      </c>
      <c r="N451" s="16">
        <f t="shared" si="6"/>
        <v>530.1</v>
      </c>
    </row>
    <row r="452" spans="1:14">
      <c r="A452" s="18" t="s">
        <v>102</v>
      </c>
      <c r="B452" s="18" t="s">
        <v>115</v>
      </c>
      <c r="C452" s="20">
        <v>9341.4</v>
      </c>
      <c r="D452" s="21">
        <v>9484.73</v>
      </c>
      <c r="E452" s="21">
        <v>4031.01</v>
      </c>
      <c r="F452" s="22">
        <v>80768</v>
      </c>
      <c r="G452" s="21">
        <v>32481.91</v>
      </c>
      <c r="H452" s="20">
        <v>55498.9</v>
      </c>
      <c r="I452" s="21">
        <v>3249.72</v>
      </c>
      <c r="J452" s="22">
        <v>13262</v>
      </c>
      <c r="K452" s="21">
        <v>9790.75</v>
      </c>
      <c r="L452" s="21">
        <v>8887.32</v>
      </c>
      <c r="M452" s="21">
        <v>20679.23</v>
      </c>
      <c r="N452" s="16">
        <f t="shared" si="6"/>
        <v>247474.97</v>
      </c>
    </row>
    <row r="454" spans="1:14">
      <c r="A454" s="17" t="s">
        <v>112</v>
      </c>
    </row>
    <row r="455" spans="1:14">
      <c r="A455" s="17" t="s">
        <v>111</v>
      </c>
      <c r="B455" s="17" t="s">
        <v>108</v>
      </c>
    </row>
    <row r="457" spans="1:14">
      <c r="A457" s="17" t="s">
        <v>4</v>
      </c>
      <c r="B457" s="17" t="s">
        <v>107</v>
      </c>
    </row>
    <row r="458" spans="1:14">
      <c r="A458" s="17" t="s">
        <v>5</v>
      </c>
      <c r="B458" s="17" t="s">
        <v>102</v>
      </c>
    </row>
    <row r="459" spans="1:14">
      <c r="A459" s="17" t="s">
        <v>6</v>
      </c>
      <c r="B459" s="17" t="s">
        <v>104</v>
      </c>
    </row>
    <row r="461" spans="1:14">
      <c r="A461" s="18" t="s">
        <v>7</v>
      </c>
      <c r="B461" s="18" t="s">
        <v>114</v>
      </c>
      <c r="C461" s="18" t="s">
        <v>8</v>
      </c>
      <c r="D461" s="18" t="s">
        <v>9</v>
      </c>
      <c r="E461" s="18" t="s">
        <v>10</v>
      </c>
      <c r="F461" s="18" t="s">
        <v>11</v>
      </c>
      <c r="G461" s="18" t="s">
        <v>12</v>
      </c>
      <c r="H461" s="18" t="s">
        <v>13</v>
      </c>
      <c r="I461" s="18" t="s">
        <v>14</v>
      </c>
      <c r="J461" s="18" t="s">
        <v>15</v>
      </c>
      <c r="K461" s="18" t="s">
        <v>16</v>
      </c>
      <c r="L461" s="18" t="s">
        <v>17</v>
      </c>
      <c r="M461" s="18" t="s">
        <v>18</v>
      </c>
      <c r="N461" s="16" t="s">
        <v>104</v>
      </c>
    </row>
    <row r="462" spans="1:14">
      <c r="A462" s="18" t="s">
        <v>20</v>
      </c>
      <c r="B462" s="18" t="s">
        <v>115</v>
      </c>
      <c r="C462" s="22">
        <f>C387+C312+C237+C162+C87+C12</f>
        <v>183.1</v>
      </c>
      <c r="D462" s="22">
        <f t="shared" ref="D462:M462" si="7">D387+D312+D237+D162+D87+D12</f>
        <v>60.81</v>
      </c>
      <c r="E462" s="22">
        <f t="shared" si="7"/>
        <v>21.21</v>
      </c>
      <c r="F462" s="22">
        <f t="shared" si="7"/>
        <v>450</v>
      </c>
      <c r="G462" s="22">
        <f t="shared" si="7"/>
        <v>311</v>
      </c>
      <c r="H462" s="22">
        <f t="shared" si="7"/>
        <v>649.29999999999995</v>
      </c>
      <c r="I462" s="22">
        <f t="shared" si="7"/>
        <v>203.26999999999998</v>
      </c>
      <c r="J462" s="22">
        <f t="shared" si="7"/>
        <v>101</v>
      </c>
      <c r="K462" s="22">
        <f t="shared" si="7"/>
        <v>151.34</v>
      </c>
      <c r="L462" s="22">
        <f t="shared" si="7"/>
        <v>94.22</v>
      </c>
      <c r="M462" s="22">
        <f t="shared" si="7"/>
        <v>248.82000000000002</v>
      </c>
      <c r="N462" s="16">
        <f t="shared" ref="N462:N524" si="8">SUM(C462:M462)</f>
        <v>2474.0699999999997</v>
      </c>
    </row>
    <row r="463" spans="1:14">
      <c r="A463" s="18" t="s">
        <v>22</v>
      </c>
      <c r="B463" s="18" t="s">
        <v>115</v>
      </c>
      <c r="C463" s="22">
        <f t="shared" ref="C463:M478" si="9">C388+C313+C238+C163+C88+C13</f>
        <v>8.4</v>
      </c>
      <c r="D463" s="22">
        <f t="shared" si="9"/>
        <v>0.04</v>
      </c>
      <c r="E463" s="22">
        <f t="shared" si="9"/>
        <v>5.85</v>
      </c>
      <c r="F463" s="22">
        <f t="shared" si="9"/>
        <v>21</v>
      </c>
      <c r="G463" s="22">
        <f t="shared" si="9"/>
        <v>6.94</v>
      </c>
      <c r="H463" s="22">
        <f t="shared" si="9"/>
        <v>154</v>
      </c>
      <c r="I463" s="22">
        <f t="shared" si="9"/>
        <v>1.35</v>
      </c>
      <c r="J463" s="22">
        <f t="shared" si="9"/>
        <v>4</v>
      </c>
      <c r="K463" s="22">
        <f t="shared" si="9"/>
        <v>10.63</v>
      </c>
      <c r="L463" s="22">
        <f t="shared" si="9"/>
        <v>1.1399999999999999</v>
      </c>
      <c r="M463" s="22">
        <f t="shared" si="9"/>
        <v>0</v>
      </c>
      <c r="N463" s="16">
        <f t="shared" si="8"/>
        <v>213.34999999999997</v>
      </c>
    </row>
    <row r="464" spans="1:14">
      <c r="A464" s="18" t="s">
        <v>24</v>
      </c>
      <c r="B464" s="18" t="s">
        <v>115</v>
      </c>
      <c r="C464" s="22">
        <f t="shared" si="9"/>
        <v>0.2</v>
      </c>
      <c r="D464" s="22">
        <f t="shared" si="9"/>
        <v>0</v>
      </c>
      <c r="E464" s="22">
        <f t="shared" si="9"/>
        <v>6.89</v>
      </c>
      <c r="F464" s="22">
        <f t="shared" si="9"/>
        <v>0</v>
      </c>
      <c r="G464" s="22">
        <f t="shared" si="9"/>
        <v>8.23</v>
      </c>
      <c r="H464" s="22">
        <f t="shared" si="9"/>
        <v>6.4</v>
      </c>
      <c r="I464" s="22">
        <f t="shared" si="9"/>
        <v>0</v>
      </c>
      <c r="J464" s="22">
        <f t="shared" si="9"/>
        <v>0</v>
      </c>
      <c r="K464" s="22">
        <f t="shared" si="9"/>
        <v>0</v>
      </c>
      <c r="L464" s="22">
        <f t="shared" si="9"/>
        <v>10.27</v>
      </c>
      <c r="M464" s="22">
        <f t="shared" si="9"/>
        <v>0</v>
      </c>
      <c r="N464" s="16">
        <f t="shared" si="8"/>
        <v>31.99</v>
      </c>
    </row>
    <row r="465" spans="1:14">
      <c r="A465" s="18" t="s">
        <v>26</v>
      </c>
      <c r="B465" s="18" t="s">
        <v>115</v>
      </c>
      <c r="C465" s="22">
        <f t="shared" si="9"/>
        <v>2651.5</v>
      </c>
      <c r="D465" s="22">
        <f t="shared" si="9"/>
        <v>1506</v>
      </c>
      <c r="E465" s="22">
        <f t="shared" si="9"/>
        <v>513.38000000000011</v>
      </c>
      <c r="F465" s="22">
        <f t="shared" si="9"/>
        <v>17389</v>
      </c>
      <c r="G465" s="22">
        <f t="shared" si="9"/>
        <v>5608.11</v>
      </c>
      <c r="H465" s="22">
        <f t="shared" si="9"/>
        <v>6981.2</v>
      </c>
      <c r="I465" s="22">
        <f t="shared" si="9"/>
        <v>668.72</v>
      </c>
      <c r="J465" s="22">
        <f t="shared" si="9"/>
        <v>5143</v>
      </c>
      <c r="K465" s="22">
        <f t="shared" si="9"/>
        <v>1529.0100000000002</v>
      </c>
      <c r="L465" s="22">
        <f t="shared" si="9"/>
        <v>3127.1600000000008</v>
      </c>
      <c r="M465" s="22">
        <f t="shared" si="9"/>
        <v>3490.28</v>
      </c>
      <c r="N465" s="16">
        <f t="shared" si="8"/>
        <v>48607.360000000008</v>
      </c>
    </row>
    <row r="466" spans="1:14">
      <c r="A466" s="18" t="s">
        <v>28</v>
      </c>
      <c r="B466" s="18" t="s">
        <v>115</v>
      </c>
      <c r="C466" s="22">
        <f t="shared" si="9"/>
        <v>769.5</v>
      </c>
      <c r="D466" s="22">
        <f t="shared" si="9"/>
        <v>36.28</v>
      </c>
      <c r="E466" s="22">
        <f t="shared" si="9"/>
        <v>624.94000000000005</v>
      </c>
      <c r="F466" s="22">
        <f t="shared" si="9"/>
        <v>2791</v>
      </c>
      <c r="G466" s="22">
        <f t="shared" si="9"/>
        <v>3326.2200000000003</v>
      </c>
      <c r="H466" s="22">
        <f t="shared" si="9"/>
        <v>2377.4</v>
      </c>
      <c r="I466" s="22">
        <f t="shared" si="9"/>
        <v>148.19</v>
      </c>
      <c r="J466" s="22">
        <f t="shared" si="9"/>
        <v>689</v>
      </c>
      <c r="K466" s="22">
        <f t="shared" si="9"/>
        <v>286.69</v>
      </c>
      <c r="L466" s="22">
        <f t="shared" si="9"/>
        <v>254.23000000000002</v>
      </c>
      <c r="M466" s="22">
        <f t="shared" si="9"/>
        <v>301.31</v>
      </c>
      <c r="N466" s="16">
        <f t="shared" si="8"/>
        <v>11604.76</v>
      </c>
    </row>
    <row r="467" spans="1:14">
      <c r="A467" s="18" t="s">
        <v>30</v>
      </c>
      <c r="B467" s="18" t="s">
        <v>115</v>
      </c>
      <c r="C467" s="22">
        <f t="shared" si="9"/>
        <v>139.80000000000001</v>
      </c>
      <c r="D467" s="22">
        <f t="shared" si="9"/>
        <v>503.11</v>
      </c>
      <c r="E467" s="22">
        <f t="shared" si="9"/>
        <v>60.199999999999996</v>
      </c>
      <c r="F467" s="22">
        <f t="shared" si="9"/>
        <v>1494</v>
      </c>
      <c r="G467" s="22">
        <f t="shared" si="9"/>
        <v>946.52</v>
      </c>
      <c r="H467" s="22">
        <f t="shared" si="9"/>
        <v>1372.9</v>
      </c>
      <c r="I467" s="22">
        <f t="shared" si="9"/>
        <v>148.35000000000002</v>
      </c>
      <c r="J467" s="22">
        <f t="shared" si="9"/>
        <v>182</v>
      </c>
      <c r="K467" s="22">
        <f t="shared" si="9"/>
        <v>272.38</v>
      </c>
      <c r="L467" s="22">
        <f t="shared" si="9"/>
        <v>204.84</v>
      </c>
      <c r="M467" s="22">
        <f t="shared" si="9"/>
        <v>75.33</v>
      </c>
      <c r="N467" s="16">
        <f t="shared" si="8"/>
        <v>5399.4300000000012</v>
      </c>
    </row>
    <row r="468" spans="1:14">
      <c r="A468" s="18" t="s">
        <v>31</v>
      </c>
      <c r="B468" s="18" t="s">
        <v>115</v>
      </c>
      <c r="C468" s="22">
        <f t="shared" si="9"/>
        <v>186</v>
      </c>
      <c r="D468" s="22">
        <f t="shared" si="9"/>
        <v>317.52999999999997</v>
      </c>
      <c r="E468" s="22">
        <f t="shared" si="9"/>
        <v>88.52</v>
      </c>
      <c r="F468" s="22">
        <f t="shared" si="9"/>
        <v>1141</v>
      </c>
      <c r="G468" s="22">
        <f t="shared" si="9"/>
        <v>840.24</v>
      </c>
      <c r="H468" s="22">
        <f t="shared" si="9"/>
        <v>525.6</v>
      </c>
      <c r="I468" s="22">
        <f t="shared" si="9"/>
        <v>100.52</v>
      </c>
      <c r="J468" s="22">
        <f t="shared" si="9"/>
        <v>340</v>
      </c>
      <c r="K468" s="22">
        <f t="shared" si="9"/>
        <v>241.61999999999998</v>
      </c>
      <c r="L468" s="22">
        <f t="shared" si="9"/>
        <v>417.66</v>
      </c>
      <c r="M468" s="22">
        <f t="shared" si="9"/>
        <v>308.1699999999999</v>
      </c>
      <c r="N468" s="16">
        <f t="shared" si="8"/>
        <v>4506.8599999999997</v>
      </c>
    </row>
    <row r="469" spans="1:14">
      <c r="A469" s="18" t="s">
        <v>32</v>
      </c>
      <c r="B469" s="18" t="s">
        <v>115</v>
      </c>
      <c r="C469" s="22">
        <f t="shared" si="9"/>
        <v>587.6</v>
      </c>
      <c r="D469" s="22">
        <f t="shared" si="9"/>
        <v>240.70000000000002</v>
      </c>
      <c r="E469" s="22">
        <f t="shared" si="9"/>
        <v>163.92000000000002</v>
      </c>
      <c r="F469" s="22">
        <f t="shared" si="9"/>
        <v>4687</v>
      </c>
      <c r="G469" s="22">
        <f t="shared" si="9"/>
        <v>1719.03</v>
      </c>
      <c r="H469" s="22">
        <f t="shared" si="9"/>
        <v>1478.8</v>
      </c>
      <c r="I469" s="22">
        <f t="shared" si="9"/>
        <v>241.5</v>
      </c>
      <c r="J469" s="22">
        <f t="shared" si="9"/>
        <v>414</v>
      </c>
      <c r="K469" s="22">
        <f t="shared" si="9"/>
        <v>509.71999999999997</v>
      </c>
      <c r="L469" s="22">
        <f t="shared" si="9"/>
        <v>256.73</v>
      </c>
      <c r="M469" s="22">
        <f t="shared" si="9"/>
        <v>1418.71</v>
      </c>
      <c r="N469" s="16">
        <f t="shared" si="8"/>
        <v>11717.71</v>
      </c>
    </row>
    <row r="470" spans="1:14">
      <c r="A470" s="18" t="s">
        <v>33</v>
      </c>
      <c r="B470" s="18" t="s">
        <v>115</v>
      </c>
      <c r="C470" s="22">
        <f t="shared" si="9"/>
        <v>43.8</v>
      </c>
      <c r="D470" s="22">
        <f t="shared" si="9"/>
        <v>51.31</v>
      </c>
      <c r="E470" s="22">
        <f t="shared" si="9"/>
        <v>3.23</v>
      </c>
      <c r="F470" s="22">
        <f t="shared" si="9"/>
        <v>601</v>
      </c>
      <c r="G470" s="22">
        <f t="shared" si="9"/>
        <v>187.78</v>
      </c>
      <c r="H470" s="22">
        <f t="shared" si="9"/>
        <v>419.1</v>
      </c>
      <c r="I470" s="22">
        <f t="shared" si="9"/>
        <v>8.23</v>
      </c>
      <c r="J470" s="22">
        <f t="shared" si="9"/>
        <v>33</v>
      </c>
      <c r="K470" s="22">
        <f t="shared" si="9"/>
        <v>20.509999999999998</v>
      </c>
      <c r="L470" s="22">
        <f t="shared" si="9"/>
        <v>19.09</v>
      </c>
      <c r="M470" s="22">
        <f t="shared" si="9"/>
        <v>3.42</v>
      </c>
      <c r="N470" s="16">
        <f t="shared" si="8"/>
        <v>1390.47</v>
      </c>
    </row>
    <row r="471" spans="1:14">
      <c r="A471" s="18" t="s">
        <v>34</v>
      </c>
      <c r="B471" s="18" t="s">
        <v>115</v>
      </c>
      <c r="C471" s="22">
        <f t="shared" si="9"/>
        <v>3087.8</v>
      </c>
      <c r="D471" s="22">
        <f t="shared" si="9"/>
        <v>956.77</v>
      </c>
      <c r="E471" s="22">
        <f t="shared" si="9"/>
        <v>190.32</v>
      </c>
      <c r="F471" s="22">
        <f t="shared" si="9"/>
        <v>10532</v>
      </c>
      <c r="G471" s="22">
        <f t="shared" si="9"/>
        <v>7104.79</v>
      </c>
      <c r="H471" s="22">
        <f t="shared" si="9"/>
        <v>8296.4</v>
      </c>
      <c r="I471" s="22">
        <f t="shared" si="9"/>
        <v>938.23</v>
      </c>
      <c r="J471" s="22">
        <f t="shared" si="9"/>
        <v>3302</v>
      </c>
      <c r="K471" s="22">
        <f t="shared" si="9"/>
        <v>756.92000000000019</v>
      </c>
      <c r="L471" s="22">
        <f t="shared" si="9"/>
        <v>659.75</v>
      </c>
      <c r="M471" s="22">
        <f t="shared" si="9"/>
        <v>1266.92</v>
      </c>
      <c r="N471" s="16">
        <f t="shared" si="8"/>
        <v>37091.899999999994</v>
      </c>
    </row>
    <row r="472" spans="1:14">
      <c r="A472" s="18" t="s">
        <v>35</v>
      </c>
      <c r="B472" s="18" t="s">
        <v>115</v>
      </c>
      <c r="C472" s="22">
        <f t="shared" si="9"/>
        <v>16087.3</v>
      </c>
      <c r="D472" s="22">
        <f t="shared" si="9"/>
        <v>6802.4</v>
      </c>
      <c r="E472" s="22">
        <f t="shared" si="9"/>
        <v>3112.71</v>
      </c>
      <c r="F472" s="22">
        <f t="shared" si="9"/>
        <v>69257</v>
      </c>
      <c r="G472" s="22">
        <f t="shared" si="9"/>
        <v>30540.62</v>
      </c>
      <c r="H472" s="22">
        <f t="shared" si="9"/>
        <v>33410.300000000003</v>
      </c>
      <c r="I472" s="22">
        <f t="shared" si="9"/>
        <v>3432.7</v>
      </c>
      <c r="J472" s="22">
        <f t="shared" si="9"/>
        <v>25643</v>
      </c>
      <c r="K472" s="22">
        <f t="shared" si="9"/>
        <v>9772.4699999999993</v>
      </c>
      <c r="L472" s="22">
        <f t="shared" si="9"/>
        <v>4971.42</v>
      </c>
      <c r="M472" s="22">
        <f t="shared" si="9"/>
        <v>23226.760000000002</v>
      </c>
      <c r="N472" s="16">
        <f t="shared" si="8"/>
        <v>226256.68000000005</v>
      </c>
    </row>
    <row r="473" spans="1:14">
      <c r="A473" s="18" t="s">
        <v>36</v>
      </c>
      <c r="B473" s="18" t="s">
        <v>115</v>
      </c>
      <c r="C473" s="22">
        <f t="shared" si="9"/>
        <v>1378.1000000000001</v>
      </c>
      <c r="D473" s="22">
        <f t="shared" si="9"/>
        <v>223.8</v>
      </c>
      <c r="E473" s="22">
        <f t="shared" si="9"/>
        <v>856.88</v>
      </c>
      <c r="F473" s="22">
        <f t="shared" si="9"/>
        <v>7322</v>
      </c>
      <c r="G473" s="22">
        <f t="shared" si="9"/>
        <v>4632.4800000000005</v>
      </c>
      <c r="H473" s="22">
        <f t="shared" si="9"/>
        <v>7021.3</v>
      </c>
      <c r="I473" s="22">
        <f t="shared" si="9"/>
        <v>387.33</v>
      </c>
      <c r="J473" s="22">
        <f t="shared" si="9"/>
        <v>1504</v>
      </c>
      <c r="K473" s="22">
        <f t="shared" si="9"/>
        <v>565.53</v>
      </c>
      <c r="L473" s="22">
        <f t="shared" si="9"/>
        <v>1034.56</v>
      </c>
      <c r="M473" s="22">
        <f t="shared" si="9"/>
        <v>4929.55</v>
      </c>
      <c r="N473" s="16">
        <f t="shared" si="8"/>
        <v>29855.530000000002</v>
      </c>
    </row>
    <row r="474" spans="1:14">
      <c r="A474" s="18" t="s">
        <v>37</v>
      </c>
      <c r="B474" s="18" t="s">
        <v>115</v>
      </c>
      <c r="C474" s="22">
        <f t="shared" si="9"/>
        <v>1760</v>
      </c>
      <c r="D474" s="22">
        <f t="shared" si="9"/>
        <v>2911.6700000000005</v>
      </c>
      <c r="E474" s="22">
        <f t="shared" si="9"/>
        <v>702.8</v>
      </c>
      <c r="F474" s="22">
        <f t="shared" si="9"/>
        <v>13440</v>
      </c>
      <c r="G474" s="22">
        <f t="shared" si="9"/>
        <v>5647.35</v>
      </c>
      <c r="H474" s="22">
        <f t="shared" si="9"/>
        <v>12987.8</v>
      </c>
      <c r="I474" s="22">
        <f t="shared" si="9"/>
        <v>1054.67</v>
      </c>
      <c r="J474" s="22">
        <f t="shared" si="9"/>
        <v>2030</v>
      </c>
      <c r="K474" s="22">
        <f t="shared" si="9"/>
        <v>1002.3699999999999</v>
      </c>
      <c r="L474" s="22">
        <f t="shared" si="9"/>
        <v>930.69999999999993</v>
      </c>
      <c r="M474" s="22">
        <f t="shared" si="9"/>
        <v>6961.18</v>
      </c>
      <c r="N474" s="16">
        <f t="shared" si="8"/>
        <v>49428.539999999994</v>
      </c>
    </row>
    <row r="475" spans="1:14">
      <c r="A475" s="18" t="s">
        <v>38</v>
      </c>
      <c r="B475" s="18" t="s">
        <v>115</v>
      </c>
      <c r="C475" s="22">
        <f t="shared" si="9"/>
        <v>1243.1000000000001</v>
      </c>
      <c r="D475" s="22">
        <f t="shared" si="9"/>
        <v>1490.97</v>
      </c>
      <c r="E475" s="22">
        <f t="shared" si="9"/>
        <v>533.34</v>
      </c>
      <c r="F475" s="22">
        <f t="shared" si="9"/>
        <v>10193</v>
      </c>
      <c r="G475" s="22">
        <f t="shared" si="9"/>
        <v>5731.8200000000006</v>
      </c>
      <c r="H475" s="22">
        <f t="shared" si="9"/>
        <v>7619.3</v>
      </c>
      <c r="I475" s="22">
        <f t="shared" si="9"/>
        <v>521.59</v>
      </c>
      <c r="J475" s="22">
        <f t="shared" si="9"/>
        <v>1264</v>
      </c>
      <c r="K475" s="22">
        <f t="shared" si="9"/>
        <v>1221.58</v>
      </c>
      <c r="L475" s="22">
        <f t="shared" si="9"/>
        <v>973.34</v>
      </c>
      <c r="M475" s="22">
        <f t="shared" si="9"/>
        <v>3331.64</v>
      </c>
      <c r="N475" s="16">
        <f t="shared" si="8"/>
        <v>34123.68</v>
      </c>
    </row>
    <row r="476" spans="1:14">
      <c r="A476" s="18" t="s">
        <v>39</v>
      </c>
      <c r="B476" s="18" t="s">
        <v>115</v>
      </c>
      <c r="C476" s="22">
        <f t="shared" si="9"/>
        <v>11371.199999999999</v>
      </c>
      <c r="D476" s="22">
        <f t="shared" si="9"/>
        <v>4533.4899999999989</v>
      </c>
      <c r="E476" s="22">
        <f t="shared" si="9"/>
        <v>1677.8300000000002</v>
      </c>
      <c r="F476" s="22">
        <f t="shared" si="9"/>
        <v>60709</v>
      </c>
      <c r="G476" s="22">
        <f t="shared" si="9"/>
        <v>18207.229999999996</v>
      </c>
      <c r="H476" s="22">
        <f t="shared" si="9"/>
        <v>39786.1</v>
      </c>
      <c r="I476" s="22">
        <f t="shared" si="9"/>
        <v>2636.9599999999996</v>
      </c>
      <c r="J476" s="22">
        <f t="shared" si="9"/>
        <v>7063</v>
      </c>
      <c r="K476" s="22">
        <f t="shared" si="9"/>
        <v>9106.7799999999988</v>
      </c>
      <c r="L476" s="22">
        <f t="shared" si="9"/>
        <v>7937.5199999999995</v>
      </c>
      <c r="M476" s="22">
        <f t="shared" si="9"/>
        <v>12373.52</v>
      </c>
      <c r="N476" s="16">
        <f t="shared" si="8"/>
        <v>175402.62999999998</v>
      </c>
    </row>
    <row r="477" spans="1:14">
      <c r="A477" s="18" t="s">
        <v>40</v>
      </c>
      <c r="B477" s="18" t="s">
        <v>115</v>
      </c>
      <c r="C477" s="22">
        <f t="shared" si="9"/>
        <v>2716.1</v>
      </c>
      <c r="D477" s="22">
        <f t="shared" si="9"/>
        <v>5606.2300000000005</v>
      </c>
      <c r="E477" s="22">
        <f t="shared" si="9"/>
        <v>1676.26</v>
      </c>
      <c r="F477" s="22">
        <f t="shared" si="9"/>
        <v>31058</v>
      </c>
      <c r="G477" s="22">
        <f t="shared" si="9"/>
        <v>12750.09</v>
      </c>
      <c r="H477" s="22">
        <f t="shared" si="9"/>
        <v>24092.2</v>
      </c>
      <c r="I477" s="22">
        <f t="shared" si="9"/>
        <v>1192.9199999999998</v>
      </c>
      <c r="J477" s="22">
        <f t="shared" si="9"/>
        <v>4517</v>
      </c>
      <c r="K477" s="22">
        <f t="shared" si="9"/>
        <v>4060.33</v>
      </c>
      <c r="L477" s="22">
        <f t="shared" si="9"/>
        <v>2286.94</v>
      </c>
      <c r="M477" s="22">
        <f t="shared" si="9"/>
        <v>7676.82</v>
      </c>
      <c r="N477" s="16">
        <f t="shared" si="8"/>
        <v>97632.889999999985</v>
      </c>
    </row>
    <row r="478" spans="1:14">
      <c r="A478" s="18" t="s">
        <v>41</v>
      </c>
      <c r="B478" s="18" t="s">
        <v>115</v>
      </c>
      <c r="C478" s="22">
        <f t="shared" si="9"/>
        <v>123.69999999999999</v>
      </c>
      <c r="D478" s="22">
        <f t="shared" si="9"/>
        <v>24.69</v>
      </c>
      <c r="E478" s="22">
        <f t="shared" si="9"/>
        <v>120.51000000000002</v>
      </c>
      <c r="F478" s="22">
        <f t="shared" si="9"/>
        <v>1209</v>
      </c>
      <c r="G478" s="22">
        <f t="shared" si="9"/>
        <v>1066.9599999999998</v>
      </c>
      <c r="H478" s="22">
        <f t="shared" si="9"/>
        <v>757.7</v>
      </c>
      <c r="I478" s="22">
        <f t="shared" si="9"/>
        <v>127.75999999999999</v>
      </c>
      <c r="J478" s="22">
        <f t="shared" si="9"/>
        <v>159</v>
      </c>
      <c r="K478" s="22">
        <f t="shared" si="9"/>
        <v>68.81</v>
      </c>
      <c r="L478" s="22">
        <f t="shared" si="9"/>
        <v>67.75</v>
      </c>
      <c r="M478" s="22">
        <f t="shared" si="9"/>
        <v>514.75</v>
      </c>
      <c r="N478" s="16">
        <f t="shared" si="8"/>
        <v>4240.6299999999992</v>
      </c>
    </row>
    <row r="479" spans="1:14">
      <c r="A479" s="18" t="s">
        <v>42</v>
      </c>
      <c r="B479" s="18" t="s">
        <v>115</v>
      </c>
      <c r="C479" s="22">
        <f t="shared" ref="C479:M494" si="10">C404+C329+C254+C179+C104+C29</f>
        <v>79.900000000000006</v>
      </c>
      <c r="D479" s="22">
        <f t="shared" si="10"/>
        <v>253.96</v>
      </c>
      <c r="E479" s="22">
        <f t="shared" si="10"/>
        <v>193.23</v>
      </c>
      <c r="F479" s="22">
        <f t="shared" si="10"/>
        <v>1698</v>
      </c>
      <c r="G479" s="22">
        <f t="shared" si="10"/>
        <v>1915.5099999999998</v>
      </c>
      <c r="H479" s="22">
        <f t="shared" si="10"/>
        <v>1739.5</v>
      </c>
      <c r="I479" s="22">
        <f t="shared" si="10"/>
        <v>274.72000000000003</v>
      </c>
      <c r="J479" s="22">
        <f t="shared" si="10"/>
        <v>264</v>
      </c>
      <c r="K479" s="22">
        <f t="shared" si="10"/>
        <v>159.57</v>
      </c>
      <c r="L479" s="22">
        <f t="shared" si="10"/>
        <v>246.76000000000005</v>
      </c>
      <c r="M479" s="22">
        <f t="shared" si="10"/>
        <v>304.73999999999995</v>
      </c>
      <c r="N479" s="16">
        <f t="shared" si="8"/>
        <v>7129.89</v>
      </c>
    </row>
    <row r="480" spans="1:14">
      <c r="A480" s="18" t="s">
        <v>43</v>
      </c>
      <c r="B480" s="18" t="s">
        <v>115</v>
      </c>
      <c r="C480" s="22">
        <f t="shared" si="10"/>
        <v>404.9</v>
      </c>
      <c r="D480" s="22">
        <f t="shared" si="10"/>
        <v>794.63000000000011</v>
      </c>
      <c r="E480" s="22">
        <f t="shared" si="10"/>
        <v>546.12000000000012</v>
      </c>
      <c r="F480" s="22">
        <f t="shared" si="10"/>
        <v>5045</v>
      </c>
      <c r="G480" s="22">
        <f t="shared" si="10"/>
        <v>3426.75</v>
      </c>
      <c r="H480" s="22">
        <f t="shared" si="10"/>
        <v>3880.5</v>
      </c>
      <c r="I480" s="22">
        <f t="shared" si="10"/>
        <v>331.65</v>
      </c>
      <c r="J480" s="22">
        <f t="shared" si="10"/>
        <v>303</v>
      </c>
      <c r="K480" s="22">
        <f t="shared" si="10"/>
        <v>376.63000000000005</v>
      </c>
      <c r="L480" s="22">
        <f t="shared" si="10"/>
        <v>309.33999999999997</v>
      </c>
      <c r="M480" s="22">
        <f t="shared" si="10"/>
        <v>2035.05</v>
      </c>
      <c r="N480" s="16">
        <f t="shared" si="8"/>
        <v>17453.57</v>
      </c>
    </row>
    <row r="481" spans="1:14">
      <c r="A481" s="18" t="s">
        <v>44</v>
      </c>
      <c r="B481" s="18" t="s">
        <v>115</v>
      </c>
      <c r="C481" s="22">
        <f t="shared" si="10"/>
        <v>11.2</v>
      </c>
      <c r="D481" s="22">
        <f t="shared" si="10"/>
        <v>481.17999999999995</v>
      </c>
      <c r="E481" s="22">
        <f t="shared" si="10"/>
        <v>9.4599999999999991</v>
      </c>
      <c r="F481" s="22">
        <f t="shared" si="10"/>
        <v>743</v>
      </c>
      <c r="G481" s="22">
        <f t="shared" si="10"/>
        <v>303.19</v>
      </c>
      <c r="H481" s="22">
        <f t="shared" si="10"/>
        <v>2819.7000000000003</v>
      </c>
      <c r="I481" s="22">
        <f t="shared" si="10"/>
        <v>109.11</v>
      </c>
      <c r="J481" s="22">
        <f t="shared" si="10"/>
        <v>11</v>
      </c>
      <c r="K481" s="22">
        <f t="shared" si="10"/>
        <v>67.5</v>
      </c>
      <c r="L481" s="22">
        <f t="shared" si="10"/>
        <v>79.070000000000007</v>
      </c>
      <c r="M481" s="22">
        <f t="shared" si="10"/>
        <v>210.01000000000002</v>
      </c>
      <c r="N481" s="16">
        <f t="shared" si="8"/>
        <v>4844.42</v>
      </c>
    </row>
    <row r="482" spans="1:14">
      <c r="A482" s="18" t="s">
        <v>45</v>
      </c>
      <c r="B482" s="18" t="s">
        <v>115</v>
      </c>
      <c r="C482" s="22">
        <f t="shared" si="10"/>
        <v>1.3</v>
      </c>
      <c r="D482" s="22">
        <f t="shared" si="10"/>
        <v>13.719999999999999</v>
      </c>
      <c r="E482" s="22">
        <f t="shared" si="10"/>
        <v>0.09</v>
      </c>
      <c r="F482" s="22">
        <f t="shared" si="10"/>
        <v>48</v>
      </c>
      <c r="G482" s="22">
        <f t="shared" si="10"/>
        <v>29.47</v>
      </c>
      <c r="H482" s="22">
        <f t="shared" si="10"/>
        <v>112.7</v>
      </c>
      <c r="I482" s="22">
        <f t="shared" si="10"/>
        <v>8.26</v>
      </c>
      <c r="J482" s="22">
        <f t="shared" si="10"/>
        <v>0</v>
      </c>
      <c r="K482" s="22">
        <f t="shared" si="10"/>
        <v>130.12</v>
      </c>
      <c r="L482" s="22">
        <f t="shared" si="10"/>
        <v>5.3000000000000007</v>
      </c>
      <c r="M482" s="22">
        <f t="shared" si="10"/>
        <v>4.57</v>
      </c>
      <c r="N482" s="16">
        <f t="shared" si="8"/>
        <v>353.53</v>
      </c>
    </row>
    <row r="483" spans="1:14">
      <c r="A483" s="18" t="s">
        <v>47</v>
      </c>
      <c r="B483" s="18" t="s">
        <v>115</v>
      </c>
      <c r="C483" s="22">
        <f t="shared" si="10"/>
        <v>95.499999999999986</v>
      </c>
      <c r="D483" s="22">
        <f t="shared" si="10"/>
        <v>60.97</v>
      </c>
      <c r="E483" s="22">
        <f t="shared" si="10"/>
        <v>141.93</v>
      </c>
      <c r="F483" s="22">
        <f t="shared" si="10"/>
        <v>313</v>
      </c>
      <c r="G483" s="22">
        <f t="shared" si="10"/>
        <v>306.49</v>
      </c>
      <c r="H483" s="22">
        <f t="shared" si="10"/>
        <v>1349.4</v>
      </c>
      <c r="I483" s="22">
        <f t="shared" si="10"/>
        <v>46.669999999999995</v>
      </c>
      <c r="J483" s="22">
        <f t="shared" si="10"/>
        <v>98</v>
      </c>
      <c r="K483" s="22">
        <f t="shared" si="10"/>
        <v>130.06</v>
      </c>
      <c r="L483" s="22">
        <f t="shared" si="10"/>
        <v>68.58</v>
      </c>
      <c r="M483" s="22">
        <f t="shared" si="10"/>
        <v>321.87</v>
      </c>
      <c r="N483" s="16">
        <f t="shared" si="8"/>
        <v>2932.47</v>
      </c>
    </row>
    <row r="484" spans="1:14">
      <c r="A484" s="18" t="s">
        <v>48</v>
      </c>
      <c r="B484" s="18" t="s">
        <v>115</v>
      </c>
      <c r="C484" s="22">
        <f t="shared" si="10"/>
        <v>1314.9999999999998</v>
      </c>
      <c r="D484" s="22">
        <f t="shared" si="10"/>
        <v>293.31</v>
      </c>
      <c r="E484" s="22">
        <f t="shared" si="10"/>
        <v>431.07</v>
      </c>
      <c r="F484" s="22">
        <f t="shared" si="10"/>
        <v>8526</v>
      </c>
      <c r="G484" s="22">
        <f t="shared" si="10"/>
        <v>927</v>
      </c>
      <c r="H484" s="22">
        <f t="shared" si="10"/>
        <v>264.09999999999997</v>
      </c>
      <c r="I484" s="22">
        <f t="shared" si="10"/>
        <v>103.08</v>
      </c>
      <c r="J484" s="22">
        <f t="shared" si="10"/>
        <v>2050</v>
      </c>
      <c r="K484" s="22">
        <f t="shared" si="10"/>
        <v>505.02</v>
      </c>
      <c r="L484" s="22">
        <f t="shared" si="10"/>
        <v>1122.8699999999999</v>
      </c>
      <c r="M484" s="22">
        <f t="shared" si="10"/>
        <v>2378.6</v>
      </c>
      <c r="N484" s="16">
        <f t="shared" si="8"/>
        <v>17916.05</v>
      </c>
    </row>
    <row r="485" spans="1:14">
      <c r="A485" s="18" t="s">
        <v>49</v>
      </c>
      <c r="B485" s="18" t="s">
        <v>115</v>
      </c>
      <c r="C485" s="22">
        <f t="shared" si="10"/>
        <v>2439.1999999999998</v>
      </c>
      <c r="D485" s="22">
        <f t="shared" si="10"/>
        <v>1040.25</v>
      </c>
      <c r="E485" s="22">
        <f t="shared" si="10"/>
        <v>267.47000000000003</v>
      </c>
      <c r="F485" s="22">
        <f t="shared" si="10"/>
        <v>12000</v>
      </c>
      <c r="G485" s="22">
        <f t="shared" si="10"/>
        <v>7115.91</v>
      </c>
      <c r="H485" s="22">
        <f t="shared" si="10"/>
        <v>6527.0000000000009</v>
      </c>
      <c r="I485" s="22">
        <f t="shared" si="10"/>
        <v>681.63000000000011</v>
      </c>
      <c r="J485" s="22">
        <f t="shared" si="10"/>
        <v>1288</v>
      </c>
      <c r="K485" s="22">
        <f t="shared" si="10"/>
        <v>1679.3700000000001</v>
      </c>
      <c r="L485" s="22">
        <f t="shared" si="10"/>
        <v>953.52</v>
      </c>
      <c r="M485" s="22">
        <f t="shared" si="10"/>
        <v>3701.45</v>
      </c>
      <c r="N485" s="16">
        <f t="shared" si="8"/>
        <v>37693.799999999996</v>
      </c>
    </row>
    <row r="486" spans="1:14">
      <c r="A486" s="18" t="s">
        <v>50</v>
      </c>
      <c r="B486" s="18" t="s">
        <v>115</v>
      </c>
      <c r="C486" s="22">
        <f t="shared" si="10"/>
        <v>103.39999999999999</v>
      </c>
      <c r="D486" s="22">
        <f t="shared" si="10"/>
        <v>17.13</v>
      </c>
      <c r="E486" s="22">
        <f t="shared" si="10"/>
        <v>18.7</v>
      </c>
      <c r="F486" s="22">
        <f t="shared" si="10"/>
        <v>679</v>
      </c>
      <c r="G486" s="22">
        <f t="shared" si="10"/>
        <v>263.56</v>
      </c>
      <c r="H486" s="22">
        <f t="shared" si="10"/>
        <v>285.8</v>
      </c>
      <c r="I486" s="22">
        <f t="shared" si="10"/>
        <v>26.18</v>
      </c>
      <c r="J486" s="22">
        <f t="shared" si="10"/>
        <v>143</v>
      </c>
      <c r="K486" s="22">
        <f t="shared" si="10"/>
        <v>38.160000000000004</v>
      </c>
      <c r="L486" s="22">
        <f t="shared" si="10"/>
        <v>44.199999999999996</v>
      </c>
      <c r="M486" s="22">
        <f t="shared" si="10"/>
        <v>275.05</v>
      </c>
      <c r="N486" s="16">
        <f t="shared" si="8"/>
        <v>1894.18</v>
      </c>
    </row>
    <row r="487" spans="1:14">
      <c r="A487" s="18" t="s">
        <v>52</v>
      </c>
      <c r="B487" s="18" t="s">
        <v>115</v>
      </c>
      <c r="C487" s="22">
        <f t="shared" si="10"/>
        <v>4051.5</v>
      </c>
      <c r="D487" s="22">
        <f t="shared" si="10"/>
        <v>767.16000000000008</v>
      </c>
      <c r="E487" s="22">
        <f t="shared" si="10"/>
        <v>619.45000000000005</v>
      </c>
      <c r="F487" s="22">
        <f t="shared" si="10"/>
        <v>15370</v>
      </c>
      <c r="G487" s="22">
        <f t="shared" si="10"/>
        <v>4403.03</v>
      </c>
      <c r="H487" s="22">
        <f t="shared" si="10"/>
        <v>8770.9</v>
      </c>
      <c r="I487" s="22">
        <f t="shared" si="10"/>
        <v>229.96000000000006</v>
      </c>
      <c r="J487" s="22">
        <f t="shared" si="10"/>
        <v>664</v>
      </c>
      <c r="K487" s="22">
        <f t="shared" si="10"/>
        <v>1433.7199999999998</v>
      </c>
      <c r="L487" s="22">
        <f t="shared" si="10"/>
        <v>1738.7399999999998</v>
      </c>
      <c r="M487" s="22">
        <f t="shared" si="10"/>
        <v>834.33</v>
      </c>
      <c r="N487" s="16">
        <f t="shared" si="8"/>
        <v>38882.79</v>
      </c>
    </row>
    <row r="488" spans="1:14">
      <c r="A488" s="18" t="s">
        <v>54</v>
      </c>
      <c r="B488" s="18" t="s">
        <v>115</v>
      </c>
      <c r="C488" s="22">
        <f t="shared" si="10"/>
        <v>900.2</v>
      </c>
      <c r="D488" s="22">
        <f t="shared" si="10"/>
        <v>169.64</v>
      </c>
      <c r="E488" s="22">
        <f t="shared" si="10"/>
        <v>2.9800000000000004</v>
      </c>
      <c r="F488" s="22">
        <f t="shared" si="10"/>
        <v>5072</v>
      </c>
      <c r="G488" s="22">
        <f t="shared" si="10"/>
        <v>451.72</v>
      </c>
      <c r="H488" s="22">
        <f t="shared" si="10"/>
        <v>1079.0999999999999</v>
      </c>
      <c r="I488" s="22">
        <f t="shared" si="10"/>
        <v>30.47</v>
      </c>
      <c r="J488" s="22">
        <f t="shared" si="10"/>
        <v>150</v>
      </c>
      <c r="K488" s="22">
        <f t="shared" si="10"/>
        <v>920.67999999999984</v>
      </c>
      <c r="L488" s="22">
        <f t="shared" si="10"/>
        <v>506.48</v>
      </c>
      <c r="M488" s="22">
        <f t="shared" si="10"/>
        <v>885.69999999999993</v>
      </c>
      <c r="N488" s="16">
        <f t="shared" si="8"/>
        <v>10168.969999999999</v>
      </c>
    </row>
    <row r="489" spans="1:14">
      <c r="A489" s="18" t="s">
        <v>55</v>
      </c>
      <c r="B489" s="18" t="s">
        <v>115</v>
      </c>
      <c r="C489" s="22">
        <f t="shared" si="10"/>
        <v>84.399999999999991</v>
      </c>
      <c r="D489" s="22">
        <f t="shared" si="10"/>
        <v>140.54000000000002</v>
      </c>
      <c r="E489" s="22">
        <f t="shared" si="10"/>
        <v>15.52</v>
      </c>
      <c r="F489" s="22">
        <f t="shared" si="10"/>
        <v>891</v>
      </c>
      <c r="G489" s="22">
        <f t="shared" si="10"/>
        <v>172.75</v>
      </c>
      <c r="H489" s="22">
        <f t="shared" si="10"/>
        <v>55.6</v>
      </c>
      <c r="I489" s="22">
        <f t="shared" si="10"/>
        <v>5.7399999999999993</v>
      </c>
      <c r="J489" s="22">
        <f t="shared" si="10"/>
        <v>99</v>
      </c>
      <c r="K489" s="22">
        <f t="shared" si="10"/>
        <v>91.09</v>
      </c>
      <c r="L489" s="22">
        <f t="shared" si="10"/>
        <v>12.34</v>
      </c>
      <c r="M489" s="22">
        <f t="shared" si="10"/>
        <v>0</v>
      </c>
      <c r="N489" s="16">
        <f t="shared" si="8"/>
        <v>1567.9799999999998</v>
      </c>
    </row>
    <row r="490" spans="1:14">
      <c r="A490" s="18" t="s">
        <v>56</v>
      </c>
      <c r="B490" s="18" t="s">
        <v>115</v>
      </c>
      <c r="C490" s="22">
        <f t="shared" si="10"/>
        <v>340.2</v>
      </c>
      <c r="D490" s="22">
        <f t="shared" si="10"/>
        <v>510.64</v>
      </c>
      <c r="E490" s="22">
        <f t="shared" si="10"/>
        <v>234.37</v>
      </c>
      <c r="F490" s="22">
        <f t="shared" si="10"/>
        <v>2063</v>
      </c>
      <c r="G490" s="22">
        <f t="shared" si="10"/>
        <v>2365.21</v>
      </c>
      <c r="H490" s="22">
        <f t="shared" si="10"/>
        <v>1641.0999999999997</v>
      </c>
      <c r="I490" s="22">
        <f t="shared" si="10"/>
        <v>107.82000000000001</v>
      </c>
      <c r="J490" s="22">
        <f t="shared" si="10"/>
        <v>543</v>
      </c>
      <c r="K490" s="22">
        <f t="shared" si="10"/>
        <v>469.31</v>
      </c>
      <c r="L490" s="22">
        <f t="shared" si="10"/>
        <v>534.80000000000007</v>
      </c>
      <c r="M490" s="22">
        <f t="shared" si="10"/>
        <v>0</v>
      </c>
      <c r="N490" s="16">
        <f t="shared" si="8"/>
        <v>8809.4499999999989</v>
      </c>
    </row>
    <row r="491" spans="1:14">
      <c r="A491" s="18" t="s">
        <v>57</v>
      </c>
      <c r="B491" s="18" t="s">
        <v>115</v>
      </c>
      <c r="C491" s="22">
        <f t="shared" si="10"/>
        <v>0</v>
      </c>
      <c r="D491" s="22">
        <f t="shared" si="10"/>
        <v>0</v>
      </c>
      <c r="E491" s="22">
        <f t="shared" si="10"/>
        <v>0</v>
      </c>
      <c r="F491" s="22">
        <f t="shared" si="10"/>
        <v>0</v>
      </c>
      <c r="G491" s="22">
        <f t="shared" si="10"/>
        <v>0</v>
      </c>
      <c r="H491" s="22">
        <f t="shared" si="10"/>
        <v>0</v>
      </c>
      <c r="I491" s="22">
        <f t="shared" si="10"/>
        <v>0</v>
      </c>
      <c r="J491" s="22">
        <f t="shared" si="10"/>
        <v>0</v>
      </c>
      <c r="K491" s="22">
        <f t="shared" si="10"/>
        <v>0</v>
      </c>
      <c r="L491" s="22">
        <f t="shared" si="10"/>
        <v>0</v>
      </c>
      <c r="M491" s="22">
        <f t="shared" si="10"/>
        <v>0</v>
      </c>
      <c r="N491" s="16">
        <f t="shared" si="8"/>
        <v>0</v>
      </c>
    </row>
    <row r="492" spans="1:14">
      <c r="A492" s="18" t="s">
        <v>58</v>
      </c>
      <c r="B492" s="18" t="s">
        <v>115</v>
      </c>
      <c r="C492" s="22">
        <f t="shared" si="10"/>
        <v>2406.8000000000002</v>
      </c>
      <c r="D492" s="22">
        <f t="shared" si="10"/>
        <v>278.64999999999998</v>
      </c>
      <c r="E492" s="22">
        <f t="shared" si="10"/>
        <v>451.46000000000004</v>
      </c>
      <c r="F492" s="22">
        <f t="shared" si="10"/>
        <v>9188</v>
      </c>
      <c r="G492" s="22">
        <f t="shared" si="10"/>
        <v>550.47</v>
      </c>
      <c r="H492" s="22">
        <f t="shared" si="10"/>
        <v>3145.6</v>
      </c>
      <c r="I492" s="22">
        <f t="shared" si="10"/>
        <v>383.80000000000007</v>
      </c>
      <c r="J492" s="22">
        <f t="shared" si="10"/>
        <v>214</v>
      </c>
      <c r="K492" s="22">
        <f t="shared" si="10"/>
        <v>1291.08</v>
      </c>
      <c r="L492" s="22">
        <f t="shared" si="10"/>
        <v>352.81</v>
      </c>
      <c r="M492" s="22">
        <f t="shared" si="10"/>
        <v>3324.7799999999997</v>
      </c>
      <c r="N492" s="16">
        <f t="shared" si="8"/>
        <v>21587.45</v>
      </c>
    </row>
    <row r="493" spans="1:14">
      <c r="A493" s="18" t="s">
        <v>59</v>
      </c>
      <c r="B493" s="18" t="s">
        <v>115</v>
      </c>
      <c r="C493" s="22">
        <f t="shared" si="10"/>
        <v>526.79999999999995</v>
      </c>
      <c r="D493" s="22">
        <f t="shared" si="10"/>
        <v>4.5900000000000007</v>
      </c>
      <c r="E493" s="22">
        <f t="shared" si="10"/>
        <v>65.790000000000006</v>
      </c>
      <c r="F493" s="22">
        <f t="shared" si="10"/>
        <v>254</v>
      </c>
      <c r="G493" s="22">
        <f t="shared" si="10"/>
        <v>0</v>
      </c>
      <c r="H493" s="22">
        <f t="shared" si="10"/>
        <v>57.400000000000006</v>
      </c>
      <c r="I493" s="22">
        <f t="shared" si="10"/>
        <v>10.220000000000001</v>
      </c>
      <c r="J493" s="22">
        <f t="shared" si="10"/>
        <v>2</v>
      </c>
      <c r="K493" s="22">
        <f t="shared" si="10"/>
        <v>57.870000000000005</v>
      </c>
      <c r="L493" s="22">
        <f t="shared" si="10"/>
        <v>241.47000000000003</v>
      </c>
      <c r="M493" s="22">
        <f t="shared" si="10"/>
        <v>99.289999999999992</v>
      </c>
      <c r="N493" s="16">
        <f t="shared" si="8"/>
        <v>1319.4299999999998</v>
      </c>
    </row>
    <row r="494" spans="1:14">
      <c r="A494" s="18" t="s">
        <v>60</v>
      </c>
      <c r="B494" s="18" t="s">
        <v>115</v>
      </c>
      <c r="C494" s="22">
        <f t="shared" si="10"/>
        <v>139.9</v>
      </c>
      <c r="D494" s="22">
        <f t="shared" si="10"/>
        <v>0.33</v>
      </c>
      <c r="E494" s="22">
        <f t="shared" si="10"/>
        <v>59.610000000000007</v>
      </c>
      <c r="F494" s="22">
        <f t="shared" si="10"/>
        <v>412</v>
      </c>
      <c r="G494" s="22">
        <f t="shared" si="10"/>
        <v>211.85000000000002</v>
      </c>
      <c r="H494" s="22">
        <f t="shared" si="10"/>
        <v>166.70000000000002</v>
      </c>
      <c r="I494" s="22">
        <f t="shared" si="10"/>
        <v>17.630000000000003</v>
      </c>
      <c r="J494" s="22">
        <f t="shared" si="10"/>
        <v>6</v>
      </c>
      <c r="K494" s="22">
        <f t="shared" si="10"/>
        <v>113.29</v>
      </c>
      <c r="L494" s="22">
        <f t="shared" si="10"/>
        <v>22.31</v>
      </c>
      <c r="M494" s="22">
        <f t="shared" si="10"/>
        <v>112.99</v>
      </c>
      <c r="N494" s="16">
        <f t="shared" si="8"/>
        <v>1262.6100000000001</v>
      </c>
    </row>
    <row r="495" spans="1:14">
      <c r="A495" s="18" t="s">
        <v>61</v>
      </c>
      <c r="B495" s="18" t="s">
        <v>115</v>
      </c>
      <c r="C495" s="22">
        <f t="shared" ref="C495:M510" si="11">C420+C345+C270+C195+C120+C45</f>
        <v>670.09999999999991</v>
      </c>
      <c r="D495" s="22">
        <f t="shared" si="11"/>
        <v>445.47</v>
      </c>
      <c r="E495" s="22">
        <f t="shared" si="11"/>
        <v>88.01</v>
      </c>
      <c r="F495" s="22">
        <f t="shared" si="11"/>
        <v>4004</v>
      </c>
      <c r="G495" s="22">
        <f t="shared" si="11"/>
        <v>3290.1800000000003</v>
      </c>
      <c r="H495" s="22">
        <f t="shared" si="11"/>
        <v>2702.7000000000003</v>
      </c>
      <c r="I495" s="22">
        <f t="shared" si="11"/>
        <v>123.51</v>
      </c>
      <c r="J495" s="22">
        <f t="shared" si="11"/>
        <v>365</v>
      </c>
      <c r="K495" s="22">
        <f t="shared" si="11"/>
        <v>471.68999999999994</v>
      </c>
      <c r="L495" s="22">
        <f t="shared" si="11"/>
        <v>930.7</v>
      </c>
      <c r="M495" s="22">
        <f t="shared" si="11"/>
        <v>946.18000000000006</v>
      </c>
      <c r="N495" s="16">
        <f t="shared" si="8"/>
        <v>14037.540000000003</v>
      </c>
    </row>
    <row r="496" spans="1:14">
      <c r="A496" s="18" t="s">
        <v>62</v>
      </c>
      <c r="B496" s="18" t="s">
        <v>115</v>
      </c>
      <c r="C496" s="22">
        <f t="shared" si="11"/>
        <v>55.4</v>
      </c>
      <c r="D496" s="22">
        <f t="shared" si="11"/>
        <v>13.180000000000001</v>
      </c>
      <c r="E496" s="22">
        <f t="shared" si="11"/>
        <v>34</v>
      </c>
      <c r="F496" s="22">
        <f t="shared" si="11"/>
        <v>3241</v>
      </c>
      <c r="G496" s="22">
        <f t="shared" si="11"/>
        <v>171.9</v>
      </c>
      <c r="H496" s="22">
        <f t="shared" si="11"/>
        <v>93.9</v>
      </c>
      <c r="I496" s="22">
        <f t="shared" si="11"/>
        <v>15.719999999999999</v>
      </c>
      <c r="J496" s="22">
        <f t="shared" si="11"/>
        <v>40</v>
      </c>
      <c r="K496" s="22">
        <f t="shared" si="11"/>
        <v>50.499999999999993</v>
      </c>
      <c r="L496" s="22">
        <f t="shared" si="11"/>
        <v>13.8</v>
      </c>
      <c r="M496" s="22">
        <f t="shared" si="11"/>
        <v>975.86000000000013</v>
      </c>
      <c r="N496" s="16">
        <f t="shared" si="8"/>
        <v>4705.26</v>
      </c>
    </row>
    <row r="497" spans="1:14">
      <c r="A497" s="18" t="s">
        <v>64</v>
      </c>
      <c r="B497" s="18" t="s">
        <v>115</v>
      </c>
      <c r="C497" s="22">
        <f t="shared" si="11"/>
        <v>161.80000000000001</v>
      </c>
      <c r="D497" s="22">
        <f t="shared" si="11"/>
        <v>44.13</v>
      </c>
      <c r="E497" s="22">
        <f t="shared" si="11"/>
        <v>192.39</v>
      </c>
      <c r="F497" s="22">
        <f t="shared" si="11"/>
        <v>989</v>
      </c>
      <c r="G497" s="22">
        <f t="shared" si="11"/>
        <v>918.87</v>
      </c>
      <c r="H497" s="22">
        <f t="shared" si="11"/>
        <v>2211</v>
      </c>
      <c r="I497" s="22">
        <f t="shared" si="11"/>
        <v>20.54</v>
      </c>
      <c r="J497" s="22">
        <f t="shared" si="11"/>
        <v>194</v>
      </c>
      <c r="K497" s="22">
        <f t="shared" si="11"/>
        <v>209.41</v>
      </c>
      <c r="L497" s="22">
        <f t="shared" si="11"/>
        <v>292.01</v>
      </c>
      <c r="M497" s="22">
        <f t="shared" si="11"/>
        <v>342.4</v>
      </c>
      <c r="N497" s="16">
        <f t="shared" si="8"/>
        <v>5575.55</v>
      </c>
    </row>
    <row r="498" spans="1:14">
      <c r="A498" s="18" t="s">
        <v>65</v>
      </c>
      <c r="B498" s="18" t="s">
        <v>115</v>
      </c>
      <c r="C498" s="22">
        <f t="shared" si="11"/>
        <v>139.6</v>
      </c>
      <c r="D498" s="22">
        <f t="shared" si="11"/>
        <v>11.280000000000001</v>
      </c>
      <c r="E498" s="22">
        <f t="shared" si="11"/>
        <v>65.52000000000001</v>
      </c>
      <c r="F498" s="22">
        <f t="shared" si="11"/>
        <v>1405</v>
      </c>
      <c r="G498" s="22">
        <f t="shared" si="11"/>
        <v>1.8900000000000001</v>
      </c>
      <c r="H498" s="22">
        <f t="shared" si="11"/>
        <v>241.9</v>
      </c>
      <c r="I498" s="22">
        <f t="shared" si="11"/>
        <v>29.57</v>
      </c>
      <c r="J498" s="22">
        <f t="shared" si="11"/>
        <v>206</v>
      </c>
      <c r="K498" s="22">
        <f t="shared" si="11"/>
        <v>69.649999999999991</v>
      </c>
      <c r="L498" s="22">
        <f t="shared" si="11"/>
        <v>101.79999999999998</v>
      </c>
      <c r="M498" s="22">
        <f t="shared" si="11"/>
        <v>150.66</v>
      </c>
      <c r="N498" s="16">
        <f t="shared" si="8"/>
        <v>2422.8700000000003</v>
      </c>
    </row>
    <row r="499" spans="1:14">
      <c r="A499" s="18" t="s">
        <v>67</v>
      </c>
      <c r="B499" s="18" t="s">
        <v>115</v>
      </c>
      <c r="C499" s="22">
        <f t="shared" si="11"/>
        <v>39</v>
      </c>
      <c r="D499" s="22">
        <f t="shared" si="11"/>
        <v>8.24</v>
      </c>
      <c r="E499" s="22">
        <f t="shared" si="11"/>
        <v>9.370000000000001</v>
      </c>
      <c r="F499" s="22">
        <f t="shared" si="11"/>
        <v>11</v>
      </c>
      <c r="G499" s="22">
        <f t="shared" si="11"/>
        <v>243.75</v>
      </c>
      <c r="H499" s="22">
        <f t="shared" si="11"/>
        <v>24.999999999999996</v>
      </c>
      <c r="I499" s="22">
        <f t="shared" si="11"/>
        <v>27.04</v>
      </c>
      <c r="J499" s="22">
        <f t="shared" si="11"/>
        <v>0</v>
      </c>
      <c r="K499" s="22">
        <f t="shared" si="11"/>
        <v>12.04</v>
      </c>
      <c r="L499" s="22">
        <f t="shared" si="11"/>
        <v>49.61</v>
      </c>
      <c r="M499" s="22">
        <f t="shared" si="11"/>
        <v>0</v>
      </c>
      <c r="N499" s="16">
        <f t="shared" si="8"/>
        <v>425.05000000000007</v>
      </c>
    </row>
    <row r="500" spans="1:14">
      <c r="A500" s="18" t="s">
        <v>68</v>
      </c>
      <c r="B500" s="18" t="s">
        <v>115</v>
      </c>
      <c r="C500" s="22">
        <f t="shared" si="11"/>
        <v>107.3</v>
      </c>
      <c r="D500" s="22">
        <f t="shared" si="11"/>
        <v>72.929999999999993</v>
      </c>
      <c r="E500" s="22">
        <f t="shared" si="11"/>
        <v>54.28</v>
      </c>
      <c r="F500" s="22">
        <f t="shared" si="11"/>
        <v>1404</v>
      </c>
      <c r="G500" s="22">
        <f t="shared" si="11"/>
        <v>375.73</v>
      </c>
      <c r="H500" s="22">
        <f t="shared" si="11"/>
        <v>2363.1999999999998</v>
      </c>
      <c r="I500" s="22">
        <f t="shared" si="11"/>
        <v>39.18</v>
      </c>
      <c r="J500" s="22">
        <f t="shared" si="11"/>
        <v>112</v>
      </c>
      <c r="K500" s="22">
        <f t="shared" si="11"/>
        <v>97.15</v>
      </c>
      <c r="L500" s="22">
        <f t="shared" si="11"/>
        <v>206.19</v>
      </c>
      <c r="M500" s="22">
        <f t="shared" si="11"/>
        <v>326.42</v>
      </c>
      <c r="N500" s="16">
        <f t="shared" si="8"/>
        <v>5158.3799999999992</v>
      </c>
    </row>
    <row r="501" spans="1:14">
      <c r="A501" s="18" t="s">
        <v>70</v>
      </c>
      <c r="B501" s="18" t="s">
        <v>115</v>
      </c>
      <c r="C501" s="22">
        <f t="shared" si="11"/>
        <v>305.29999999999995</v>
      </c>
      <c r="D501" s="22">
        <f t="shared" si="11"/>
        <v>52.010000000000005</v>
      </c>
      <c r="E501" s="22">
        <f t="shared" si="11"/>
        <v>175.49</v>
      </c>
      <c r="F501" s="22">
        <f t="shared" si="11"/>
        <v>5878</v>
      </c>
      <c r="G501" s="22">
        <f t="shared" si="11"/>
        <v>766.54</v>
      </c>
      <c r="H501" s="22">
        <f t="shared" si="11"/>
        <v>1322.4</v>
      </c>
      <c r="I501" s="22">
        <f t="shared" si="11"/>
        <v>120.78</v>
      </c>
      <c r="J501" s="22">
        <f t="shared" si="11"/>
        <v>618</v>
      </c>
      <c r="K501" s="22">
        <f t="shared" si="11"/>
        <v>262.88</v>
      </c>
      <c r="L501" s="22">
        <f t="shared" si="11"/>
        <v>493.21000000000004</v>
      </c>
      <c r="M501" s="22">
        <f t="shared" si="11"/>
        <v>866.29</v>
      </c>
      <c r="N501" s="16">
        <f t="shared" si="8"/>
        <v>10860.900000000001</v>
      </c>
    </row>
    <row r="502" spans="1:14">
      <c r="A502" s="18" t="s">
        <v>71</v>
      </c>
      <c r="B502" s="18" t="s">
        <v>115</v>
      </c>
      <c r="C502" s="22">
        <f t="shared" si="11"/>
        <v>725.5</v>
      </c>
      <c r="D502" s="22">
        <f t="shared" si="11"/>
        <v>292.59000000000003</v>
      </c>
      <c r="E502" s="22">
        <f t="shared" si="11"/>
        <v>120.00000000000001</v>
      </c>
      <c r="F502" s="22">
        <f t="shared" si="11"/>
        <v>3642</v>
      </c>
      <c r="G502" s="22">
        <f t="shared" si="11"/>
        <v>1564.25</v>
      </c>
      <c r="H502" s="22">
        <f t="shared" si="11"/>
        <v>3016.8999999999996</v>
      </c>
      <c r="I502" s="22">
        <f t="shared" si="11"/>
        <v>190.07999999999998</v>
      </c>
      <c r="J502" s="22">
        <f t="shared" si="11"/>
        <v>946</v>
      </c>
      <c r="K502" s="22">
        <f t="shared" si="11"/>
        <v>822.52</v>
      </c>
      <c r="L502" s="22">
        <f t="shared" si="11"/>
        <v>125.78</v>
      </c>
      <c r="M502" s="22">
        <f t="shared" si="11"/>
        <v>5267.3899999999994</v>
      </c>
      <c r="N502" s="16">
        <f t="shared" si="8"/>
        <v>16713.010000000002</v>
      </c>
    </row>
    <row r="503" spans="1:14">
      <c r="A503" s="18" t="s">
        <v>72</v>
      </c>
      <c r="B503" s="18" t="s">
        <v>115</v>
      </c>
      <c r="C503" s="22">
        <f t="shared" si="11"/>
        <v>282.60000000000002</v>
      </c>
      <c r="D503" s="22">
        <f t="shared" si="11"/>
        <v>67.45</v>
      </c>
      <c r="E503" s="22">
        <f t="shared" si="11"/>
        <v>34.74</v>
      </c>
      <c r="F503" s="22">
        <f t="shared" si="11"/>
        <v>2144</v>
      </c>
      <c r="G503" s="22">
        <f t="shared" si="11"/>
        <v>645.53</v>
      </c>
      <c r="H503" s="22">
        <f t="shared" si="11"/>
        <v>530.80000000000007</v>
      </c>
      <c r="I503" s="22">
        <f t="shared" si="11"/>
        <v>22.68</v>
      </c>
      <c r="J503" s="22">
        <f t="shared" si="11"/>
        <v>69</v>
      </c>
      <c r="K503" s="22">
        <f t="shared" si="11"/>
        <v>115.41</v>
      </c>
      <c r="L503" s="22">
        <f t="shared" si="11"/>
        <v>69.83</v>
      </c>
      <c r="M503" s="22">
        <f t="shared" si="11"/>
        <v>640.29999999999995</v>
      </c>
      <c r="N503" s="16">
        <f t="shared" si="8"/>
        <v>4622.3399999999992</v>
      </c>
    </row>
    <row r="504" spans="1:14">
      <c r="A504" s="18" t="s">
        <v>73</v>
      </c>
      <c r="B504" s="18" t="s">
        <v>115</v>
      </c>
      <c r="C504" s="22">
        <f t="shared" si="11"/>
        <v>410</v>
      </c>
      <c r="D504" s="22">
        <f t="shared" si="11"/>
        <v>24.39</v>
      </c>
      <c r="E504" s="22">
        <f t="shared" si="11"/>
        <v>22.66</v>
      </c>
      <c r="F504" s="22">
        <f t="shared" si="11"/>
        <v>19</v>
      </c>
      <c r="G504" s="22">
        <f t="shared" si="11"/>
        <v>500.95</v>
      </c>
      <c r="H504" s="22">
        <f t="shared" si="11"/>
        <v>866.1</v>
      </c>
      <c r="I504" s="22">
        <f t="shared" si="11"/>
        <v>0.18</v>
      </c>
      <c r="J504" s="22">
        <f t="shared" si="11"/>
        <v>54</v>
      </c>
      <c r="K504" s="22">
        <f t="shared" si="11"/>
        <v>8.93</v>
      </c>
      <c r="L504" s="22">
        <f t="shared" si="11"/>
        <v>151.4</v>
      </c>
      <c r="M504" s="22">
        <f t="shared" si="11"/>
        <v>254.52999999999997</v>
      </c>
      <c r="N504" s="16">
        <f t="shared" si="8"/>
        <v>2312.1400000000003</v>
      </c>
    </row>
    <row r="505" spans="1:14">
      <c r="A505" s="18" t="s">
        <v>75</v>
      </c>
      <c r="B505" s="18" t="s">
        <v>115</v>
      </c>
      <c r="C505" s="22">
        <f t="shared" si="11"/>
        <v>0</v>
      </c>
      <c r="D505" s="22">
        <v>0</v>
      </c>
      <c r="E505" s="22">
        <f t="shared" si="11"/>
        <v>0</v>
      </c>
      <c r="F505" s="22">
        <f t="shared" si="11"/>
        <v>0</v>
      </c>
      <c r="G505" s="22">
        <f t="shared" si="11"/>
        <v>0</v>
      </c>
      <c r="H505" s="22">
        <f t="shared" si="11"/>
        <v>0</v>
      </c>
      <c r="I505" s="22">
        <f t="shared" si="11"/>
        <v>0</v>
      </c>
      <c r="J505" s="22">
        <f t="shared" si="11"/>
        <v>0</v>
      </c>
      <c r="K505" s="22">
        <f t="shared" si="11"/>
        <v>0</v>
      </c>
      <c r="L505" s="22">
        <f t="shared" si="11"/>
        <v>0</v>
      </c>
      <c r="M505" s="22">
        <f t="shared" si="11"/>
        <v>0</v>
      </c>
      <c r="N505" s="16">
        <f t="shared" si="8"/>
        <v>0</v>
      </c>
    </row>
    <row r="506" spans="1:14">
      <c r="A506" s="18" t="s">
        <v>74</v>
      </c>
      <c r="B506" s="18" t="s">
        <v>115</v>
      </c>
      <c r="C506" s="22">
        <f t="shared" si="11"/>
        <v>172.79999999999998</v>
      </c>
      <c r="D506" s="22">
        <f t="shared" si="11"/>
        <v>120.03</v>
      </c>
      <c r="E506" s="22">
        <f t="shared" si="11"/>
        <v>256.59000000000003</v>
      </c>
      <c r="F506" s="22">
        <f t="shared" si="11"/>
        <v>6615</v>
      </c>
      <c r="G506" s="22">
        <f t="shared" si="11"/>
        <v>1411.87</v>
      </c>
      <c r="H506" s="22">
        <f t="shared" si="11"/>
        <v>2942</v>
      </c>
      <c r="I506" s="22">
        <f t="shared" si="11"/>
        <v>131.81</v>
      </c>
      <c r="J506" s="22">
        <f t="shared" si="11"/>
        <v>689</v>
      </c>
      <c r="K506" s="22">
        <f t="shared" si="11"/>
        <v>609.22</v>
      </c>
      <c r="L506" s="22">
        <f t="shared" si="11"/>
        <v>507.94999999999993</v>
      </c>
      <c r="M506" s="22">
        <f t="shared" si="11"/>
        <v>700.80000000000007</v>
      </c>
      <c r="N506" s="16">
        <f t="shared" si="8"/>
        <v>14157.07</v>
      </c>
    </row>
    <row r="507" spans="1:14">
      <c r="A507" s="18" t="s">
        <v>77</v>
      </c>
      <c r="B507" s="18" t="s">
        <v>115</v>
      </c>
      <c r="C507" s="22">
        <f t="shared" si="11"/>
        <v>4397.2</v>
      </c>
      <c r="D507" s="22">
        <f t="shared" si="11"/>
        <v>385.61</v>
      </c>
      <c r="E507" s="22">
        <f t="shared" si="11"/>
        <v>333.1</v>
      </c>
      <c r="F507" s="22">
        <f t="shared" si="11"/>
        <v>7985</v>
      </c>
      <c r="G507" s="22">
        <f t="shared" si="11"/>
        <v>6818.1</v>
      </c>
      <c r="H507" s="22">
        <f t="shared" si="11"/>
        <v>4731.7000000000007</v>
      </c>
      <c r="I507" s="22">
        <f t="shared" si="11"/>
        <v>448.51000000000005</v>
      </c>
      <c r="J507" s="22">
        <f t="shared" si="11"/>
        <v>3757</v>
      </c>
      <c r="K507" s="22">
        <f t="shared" si="11"/>
        <v>1155.58</v>
      </c>
      <c r="L507" s="22">
        <f t="shared" si="11"/>
        <v>1916.4999999999998</v>
      </c>
      <c r="M507" s="22">
        <f t="shared" si="11"/>
        <v>2311.25</v>
      </c>
      <c r="N507" s="16">
        <f t="shared" si="8"/>
        <v>34239.550000000003</v>
      </c>
    </row>
    <row r="508" spans="1:14">
      <c r="A508" s="18" t="s">
        <v>78</v>
      </c>
      <c r="B508" s="18" t="s">
        <v>115</v>
      </c>
      <c r="C508" s="22">
        <f t="shared" si="11"/>
        <v>895.8</v>
      </c>
      <c r="D508" s="22">
        <f t="shared" si="11"/>
        <v>261.47000000000003</v>
      </c>
      <c r="E508" s="22">
        <f t="shared" si="11"/>
        <v>111.36</v>
      </c>
      <c r="F508" s="22">
        <f t="shared" si="11"/>
        <v>7591</v>
      </c>
      <c r="G508" s="22">
        <f t="shared" si="11"/>
        <v>1289.0999999999999</v>
      </c>
      <c r="H508" s="22">
        <f t="shared" si="11"/>
        <v>2278.5</v>
      </c>
      <c r="I508" s="22">
        <f t="shared" si="11"/>
        <v>116.61</v>
      </c>
      <c r="J508" s="22">
        <f t="shared" si="11"/>
        <v>221</v>
      </c>
      <c r="K508" s="22">
        <f t="shared" si="11"/>
        <v>288.25</v>
      </c>
      <c r="L508" s="22">
        <f t="shared" si="11"/>
        <v>293.15000000000003</v>
      </c>
      <c r="M508" s="22">
        <f t="shared" si="11"/>
        <v>1325.1200000000001</v>
      </c>
      <c r="N508" s="16">
        <f t="shared" si="8"/>
        <v>14671.36</v>
      </c>
    </row>
    <row r="509" spans="1:14">
      <c r="A509" s="18" t="s">
        <v>79</v>
      </c>
      <c r="B509" s="18" t="s">
        <v>115</v>
      </c>
      <c r="C509" s="22">
        <f t="shared" si="11"/>
        <v>3109.5</v>
      </c>
      <c r="D509" s="22">
        <f t="shared" si="11"/>
        <v>58.000000000000007</v>
      </c>
      <c r="E509" s="22">
        <f t="shared" si="11"/>
        <v>0.42</v>
      </c>
      <c r="F509" s="22">
        <f t="shared" si="11"/>
        <v>0</v>
      </c>
      <c r="G509" s="22">
        <f t="shared" si="11"/>
        <v>0</v>
      </c>
      <c r="H509" s="22">
        <f t="shared" si="11"/>
        <v>719.09999999999991</v>
      </c>
      <c r="I509" s="22">
        <f t="shared" si="11"/>
        <v>59.390000000000008</v>
      </c>
      <c r="J509" s="22">
        <f t="shared" si="11"/>
        <v>0</v>
      </c>
      <c r="K509" s="22">
        <f t="shared" si="11"/>
        <v>0</v>
      </c>
      <c r="L509" s="22">
        <f t="shared" si="11"/>
        <v>0</v>
      </c>
      <c r="M509" s="22">
        <f t="shared" si="11"/>
        <v>0</v>
      </c>
      <c r="N509" s="16">
        <f t="shared" si="8"/>
        <v>3946.41</v>
      </c>
    </row>
    <row r="510" spans="1:14">
      <c r="A510" s="18" t="s">
        <v>80</v>
      </c>
      <c r="B510" s="18" t="s">
        <v>115</v>
      </c>
      <c r="C510" s="22">
        <f t="shared" si="11"/>
        <v>1091.3</v>
      </c>
      <c r="D510" s="22">
        <f t="shared" si="11"/>
        <v>119.16</v>
      </c>
      <c r="E510" s="22">
        <f t="shared" si="11"/>
        <v>142.94</v>
      </c>
      <c r="F510" s="22">
        <f t="shared" si="11"/>
        <v>4512</v>
      </c>
      <c r="G510" s="22">
        <f t="shared" si="11"/>
        <v>2316.0500000000002</v>
      </c>
      <c r="H510" s="22">
        <f t="shared" si="11"/>
        <v>1195</v>
      </c>
      <c r="I510" s="22">
        <f t="shared" si="11"/>
        <v>62.9</v>
      </c>
      <c r="J510" s="22">
        <f t="shared" si="11"/>
        <v>393</v>
      </c>
      <c r="K510" s="22">
        <f t="shared" si="11"/>
        <v>454.84</v>
      </c>
      <c r="L510" s="22">
        <f t="shared" si="11"/>
        <v>453.25</v>
      </c>
      <c r="M510" s="22">
        <f t="shared" si="11"/>
        <v>762.43000000000006</v>
      </c>
      <c r="N510" s="16">
        <f t="shared" si="8"/>
        <v>11502.87</v>
      </c>
    </row>
    <row r="511" spans="1:14">
      <c r="A511" s="18" t="s">
        <v>82</v>
      </c>
      <c r="B511" s="18" t="s">
        <v>115</v>
      </c>
      <c r="C511" s="22">
        <f t="shared" ref="C511:M526" si="12">C436+C361+C286+C211+C136+C61</f>
        <v>55.199999999999996</v>
      </c>
      <c r="D511" s="22">
        <f t="shared" si="12"/>
        <v>160.9</v>
      </c>
      <c r="E511" s="22">
        <f t="shared" si="12"/>
        <v>134.41999999999999</v>
      </c>
      <c r="F511" s="22">
        <f t="shared" si="12"/>
        <v>1604</v>
      </c>
      <c r="G511" s="22">
        <f t="shared" si="12"/>
        <v>303.39999999999998</v>
      </c>
      <c r="H511" s="22">
        <f t="shared" si="12"/>
        <v>905.90000000000009</v>
      </c>
      <c r="I511" s="22">
        <f t="shared" si="12"/>
        <v>185.06</v>
      </c>
      <c r="J511" s="22">
        <f t="shared" si="12"/>
        <v>165</v>
      </c>
      <c r="K511" s="22">
        <f t="shared" si="12"/>
        <v>60.94</v>
      </c>
      <c r="L511" s="22">
        <f t="shared" si="12"/>
        <v>140.71</v>
      </c>
      <c r="M511" s="22">
        <f t="shared" si="12"/>
        <v>276.21999999999997</v>
      </c>
      <c r="N511" s="16">
        <f t="shared" si="8"/>
        <v>3991.75</v>
      </c>
    </row>
    <row r="512" spans="1:14">
      <c r="A512" s="18" t="s">
        <v>83</v>
      </c>
      <c r="B512" s="18" t="s">
        <v>115</v>
      </c>
      <c r="C512" s="22">
        <f t="shared" si="12"/>
        <v>2749.5</v>
      </c>
      <c r="D512" s="22">
        <f t="shared" si="12"/>
        <v>63.430000000000007</v>
      </c>
      <c r="E512" s="22">
        <f t="shared" si="12"/>
        <v>64.47</v>
      </c>
      <c r="F512" s="22">
        <f t="shared" si="12"/>
        <v>5060</v>
      </c>
      <c r="G512" s="22">
        <f t="shared" si="12"/>
        <v>2040.3899999999999</v>
      </c>
      <c r="H512" s="22">
        <f t="shared" si="12"/>
        <v>1651.3000000000002</v>
      </c>
      <c r="I512" s="22">
        <f t="shared" si="12"/>
        <v>316.08000000000004</v>
      </c>
      <c r="J512" s="22">
        <f t="shared" si="12"/>
        <v>709</v>
      </c>
      <c r="K512" s="22">
        <f t="shared" si="12"/>
        <v>505.38</v>
      </c>
      <c r="L512" s="22">
        <f t="shared" si="12"/>
        <v>1046.8100000000002</v>
      </c>
      <c r="M512" s="22">
        <f t="shared" si="12"/>
        <v>982.71</v>
      </c>
      <c r="N512" s="16">
        <f t="shared" si="8"/>
        <v>15189.07</v>
      </c>
    </row>
    <row r="513" spans="1:14">
      <c r="A513" s="18" t="s">
        <v>84</v>
      </c>
      <c r="B513" s="18" t="s">
        <v>115</v>
      </c>
      <c r="C513" s="22">
        <f t="shared" si="12"/>
        <v>1352.3999999999999</v>
      </c>
      <c r="D513" s="22">
        <f t="shared" si="12"/>
        <v>129.47999999999999</v>
      </c>
      <c r="E513" s="22">
        <f t="shared" si="12"/>
        <v>112.94</v>
      </c>
      <c r="F513" s="22">
        <f t="shared" si="12"/>
        <v>6291</v>
      </c>
      <c r="G513" s="22">
        <f t="shared" si="12"/>
        <v>4896.17</v>
      </c>
      <c r="H513" s="22">
        <f t="shared" si="12"/>
        <v>1084.9000000000001</v>
      </c>
      <c r="I513" s="22">
        <f t="shared" si="12"/>
        <v>149.39000000000001</v>
      </c>
      <c r="J513" s="22">
        <f t="shared" si="12"/>
        <v>1957</v>
      </c>
      <c r="K513" s="22">
        <f t="shared" si="12"/>
        <v>379.05000000000007</v>
      </c>
      <c r="L513" s="22">
        <f t="shared" si="12"/>
        <v>457.40999999999997</v>
      </c>
      <c r="M513" s="22">
        <f t="shared" si="12"/>
        <v>1228.1099999999999</v>
      </c>
      <c r="N513" s="16">
        <f t="shared" si="8"/>
        <v>18037.849999999999</v>
      </c>
    </row>
    <row r="514" spans="1:14">
      <c r="A514" s="18" t="s">
        <v>85</v>
      </c>
      <c r="B514" s="18" t="s">
        <v>115</v>
      </c>
      <c r="C514" s="22">
        <f t="shared" si="12"/>
        <v>52.599999999999994</v>
      </c>
      <c r="D514" s="22">
        <f t="shared" si="12"/>
        <v>35.49</v>
      </c>
      <c r="E514" s="22">
        <f t="shared" si="12"/>
        <v>82.47</v>
      </c>
      <c r="F514" s="22">
        <f t="shared" si="12"/>
        <v>231</v>
      </c>
      <c r="G514" s="22">
        <f t="shared" si="12"/>
        <v>265.77</v>
      </c>
      <c r="H514" s="22">
        <f t="shared" si="12"/>
        <v>158.00000000000003</v>
      </c>
      <c r="I514" s="22">
        <f t="shared" si="12"/>
        <v>6.0299999999999994</v>
      </c>
      <c r="J514" s="22">
        <f t="shared" si="12"/>
        <v>4</v>
      </c>
      <c r="K514" s="22">
        <f t="shared" si="12"/>
        <v>10.129999999999999</v>
      </c>
      <c r="L514" s="22">
        <f t="shared" si="12"/>
        <v>3.42</v>
      </c>
      <c r="M514" s="22">
        <f t="shared" si="12"/>
        <v>0</v>
      </c>
      <c r="N514" s="16">
        <f t="shared" si="8"/>
        <v>848.90999999999985</v>
      </c>
    </row>
    <row r="515" spans="1:14">
      <c r="A515" s="18" t="s">
        <v>87</v>
      </c>
      <c r="B515" s="18" t="s">
        <v>115</v>
      </c>
      <c r="C515" s="22">
        <f t="shared" si="12"/>
        <v>563.9</v>
      </c>
      <c r="D515" s="22">
        <f t="shared" si="12"/>
        <v>90.679999999999993</v>
      </c>
      <c r="E515" s="22">
        <f t="shared" si="12"/>
        <v>572.44000000000005</v>
      </c>
      <c r="F515" s="22">
        <f t="shared" si="12"/>
        <v>7758</v>
      </c>
      <c r="G515" s="22">
        <f t="shared" si="12"/>
        <v>2618.79</v>
      </c>
      <c r="H515" s="22">
        <f t="shared" si="12"/>
        <v>4463.7999999999993</v>
      </c>
      <c r="I515" s="22">
        <f t="shared" si="12"/>
        <v>170.43</v>
      </c>
      <c r="J515" s="22">
        <f t="shared" si="12"/>
        <v>347</v>
      </c>
      <c r="K515" s="22">
        <f t="shared" si="12"/>
        <v>243.18999999999997</v>
      </c>
      <c r="L515" s="22">
        <f t="shared" si="12"/>
        <v>503.38000000000005</v>
      </c>
      <c r="M515" s="22">
        <f t="shared" si="12"/>
        <v>594.65</v>
      </c>
      <c r="N515" s="16">
        <f t="shared" si="8"/>
        <v>17926.260000000002</v>
      </c>
    </row>
    <row r="516" spans="1:14">
      <c r="A516" s="18" t="s">
        <v>90</v>
      </c>
      <c r="B516" s="18" t="s">
        <v>115</v>
      </c>
      <c r="C516" s="22">
        <f t="shared" si="12"/>
        <v>10.500000000000002</v>
      </c>
      <c r="D516" s="22">
        <f t="shared" si="12"/>
        <v>31.419999999999998</v>
      </c>
      <c r="E516" s="22">
        <f t="shared" si="12"/>
        <v>144.97999999999999</v>
      </c>
      <c r="F516" s="22">
        <f t="shared" si="12"/>
        <v>117</v>
      </c>
      <c r="G516" s="22">
        <f t="shared" si="12"/>
        <v>101.95</v>
      </c>
      <c r="H516" s="22">
        <f t="shared" si="12"/>
        <v>111.1</v>
      </c>
      <c r="I516" s="22">
        <f t="shared" si="12"/>
        <v>30.23</v>
      </c>
      <c r="J516" s="22">
        <f t="shared" si="12"/>
        <v>28</v>
      </c>
      <c r="K516" s="22">
        <f t="shared" si="12"/>
        <v>10.99</v>
      </c>
      <c r="L516" s="22">
        <f t="shared" si="12"/>
        <v>49.5</v>
      </c>
      <c r="M516" s="22">
        <f t="shared" si="12"/>
        <v>227.13</v>
      </c>
      <c r="N516" s="16">
        <f t="shared" si="8"/>
        <v>862.8</v>
      </c>
    </row>
    <row r="517" spans="1:14">
      <c r="A517" s="18" t="s">
        <v>92</v>
      </c>
      <c r="B517" s="18" t="s">
        <v>115</v>
      </c>
      <c r="C517" s="22">
        <f t="shared" si="12"/>
        <v>0</v>
      </c>
      <c r="D517" s="22">
        <f t="shared" si="12"/>
        <v>0.56999999999999995</v>
      </c>
      <c r="E517" s="22">
        <f t="shared" si="12"/>
        <v>0</v>
      </c>
      <c r="F517" s="22">
        <f t="shared" si="12"/>
        <v>0</v>
      </c>
      <c r="G517" s="22">
        <f t="shared" si="12"/>
        <v>0</v>
      </c>
      <c r="H517" s="22">
        <f t="shared" si="12"/>
        <v>4.0999999999999996</v>
      </c>
      <c r="I517" s="22">
        <f t="shared" si="12"/>
        <v>0</v>
      </c>
      <c r="J517" s="22">
        <f t="shared" si="12"/>
        <v>0</v>
      </c>
      <c r="K517" s="22">
        <f t="shared" si="12"/>
        <v>0</v>
      </c>
      <c r="L517" s="22">
        <f t="shared" si="12"/>
        <v>0</v>
      </c>
      <c r="M517" s="22">
        <f t="shared" si="12"/>
        <v>2.2799999999999998</v>
      </c>
      <c r="N517" s="16">
        <f t="shared" si="8"/>
        <v>6.9499999999999993</v>
      </c>
    </row>
    <row r="518" spans="1:14">
      <c r="A518" s="18" t="s">
        <v>94</v>
      </c>
      <c r="B518" s="18" t="s">
        <v>115</v>
      </c>
      <c r="C518" s="22">
        <f t="shared" si="12"/>
        <v>5.2</v>
      </c>
      <c r="D518" s="22">
        <f t="shared" si="12"/>
        <v>0.27</v>
      </c>
      <c r="E518" s="22">
        <f t="shared" si="12"/>
        <v>0.21999999999999997</v>
      </c>
      <c r="F518" s="22">
        <f t="shared" si="12"/>
        <v>0</v>
      </c>
      <c r="G518" s="22">
        <f t="shared" si="12"/>
        <v>11.46</v>
      </c>
      <c r="H518" s="22">
        <f t="shared" si="12"/>
        <v>600.1</v>
      </c>
      <c r="I518" s="22">
        <f t="shared" si="12"/>
        <v>0.14000000000000001</v>
      </c>
      <c r="J518" s="22">
        <f t="shared" si="12"/>
        <v>24</v>
      </c>
      <c r="K518" s="22">
        <f t="shared" si="12"/>
        <v>0</v>
      </c>
      <c r="L518" s="22">
        <f t="shared" si="12"/>
        <v>0.30000000000000004</v>
      </c>
      <c r="M518" s="22">
        <f t="shared" si="12"/>
        <v>0</v>
      </c>
      <c r="N518" s="16">
        <f t="shared" si="8"/>
        <v>641.68999999999994</v>
      </c>
    </row>
    <row r="519" spans="1:14">
      <c r="A519" s="18" t="s">
        <v>95</v>
      </c>
      <c r="B519" s="18" t="s">
        <v>115</v>
      </c>
      <c r="C519" s="22">
        <f t="shared" si="12"/>
        <v>32.200000000000003</v>
      </c>
      <c r="D519" s="22">
        <f t="shared" si="12"/>
        <v>2.73</v>
      </c>
      <c r="E519" s="22">
        <f t="shared" si="12"/>
        <v>1.54</v>
      </c>
      <c r="F519" s="22">
        <f t="shared" si="12"/>
        <v>19</v>
      </c>
      <c r="G519" s="22">
        <f t="shared" si="12"/>
        <v>163.27000000000001</v>
      </c>
      <c r="H519" s="22">
        <f t="shared" si="12"/>
        <v>389.6</v>
      </c>
      <c r="I519" s="22">
        <f t="shared" si="12"/>
        <v>3.6800000000000006</v>
      </c>
      <c r="J519" s="22">
        <f t="shared" si="12"/>
        <v>14</v>
      </c>
      <c r="K519" s="22">
        <f t="shared" si="12"/>
        <v>3.6599999999999997</v>
      </c>
      <c r="L519" s="22">
        <f t="shared" si="12"/>
        <v>0</v>
      </c>
      <c r="M519" s="22">
        <f t="shared" si="12"/>
        <v>2.2799999999999998</v>
      </c>
      <c r="N519" s="16">
        <f t="shared" si="8"/>
        <v>631.95999999999992</v>
      </c>
    </row>
    <row r="520" spans="1:14">
      <c r="A520" s="18" t="s">
        <v>96</v>
      </c>
      <c r="B520" s="18" t="s">
        <v>115</v>
      </c>
      <c r="C520" s="22">
        <f t="shared" si="12"/>
        <v>166.10000000000002</v>
      </c>
      <c r="D520" s="22">
        <f t="shared" si="12"/>
        <v>0.65</v>
      </c>
      <c r="E520" s="22">
        <f t="shared" si="12"/>
        <v>33.159999999999997</v>
      </c>
      <c r="F520" s="22">
        <f t="shared" si="12"/>
        <v>565</v>
      </c>
      <c r="G520" s="22">
        <f t="shared" si="12"/>
        <v>270.7</v>
      </c>
      <c r="H520" s="22">
        <f t="shared" si="12"/>
        <v>248</v>
      </c>
      <c r="I520" s="22">
        <f t="shared" si="12"/>
        <v>18.2</v>
      </c>
      <c r="J520" s="22">
        <f t="shared" si="12"/>
        <v>74</v>
      </c>
      <c r="K520" s="22">
        <f t="shared" si="12"/>
        <v>14.41</v>
      </c>
      <c r="L520" s="22">
        <f t="shared" si="12"/>
        <v>7.8899999999999988</v>
      </c>
      <c r="M520" s="22">
        <f t="shared" si="12"/>
        <v>39.940000000000005</v>
      </c>
      <c r="N520" s="16">
        <f t="shared" si="8"/>
        <v>1438.0500000000004</v>
      </c>
    </row>
    <row r="521" spans="1:14">
      <c r="A521" s="18" t="s">
        <v>97</v>
      </c>
      <c r="B521" s="18" t="s">
        <v>115</v>
      </c>
      <c r="C521" s="22">
        <f t="shared" si="12"/>
        <v>10.100000000000001</v>
      </c>
      <c r="D521" s="22">
        <f t="shared" si="12"/>
        <v>13.41</v>
      </c>
      <c r="E521" s="22">
        <f t="shared" si="12"/>
        <v>0</v>
      </c>
      <c r="F521" s="22">
        <f t="shared" si="12"/>
        <v>221</v>
      </c>
      <c r="G521" s="22">
        <f t="shared" si="12"/>
        <v>57.169999999999995</v>
      </c>
      <c r="H521" s="22">
        <f t="shared" si="12"/>
        <v>161.90000000000003</v>
      </c>
      <c r="I521" s="22">
        <f t="shared" si="12"/>
        <v>6.16</v>
      </c>
      <c r="J521" s="22">
        <f t="shared" si="12"/>
        <v>43</v>
      </c>
      <c r="K521" s="22">
        <f t="shared" si="12"/>
        <v>12.45</v>
      </c>
      <c r="L521" s="22">
        <f t="shared" si="12"/>
        <v>194.45999999999998</v>
      </c>
      <c r="M521" s="22">
        <f t="shared" si="12"/>
        <v>0</v>
      </c>
      <c r="N521" s="16">
        <f t="shared" si="8"/>
        <v>719.65000000000009</v>
      </c>
    </row>
    <row r="522" spans="1:14">
      <c r="A522" s="18" t="s">
        <v>98</v>
      </c>
      <c r="B522" s="18" t="s">
        <v>115</v>
      </c>
      <c r="C522" s="22">
        <f t="shared" si="12"/>
        <v>12.7</v>
      </c>
      <c r="D522" s="22">
        <f t="shared" si="12"/>
        <v>2.75</v>
      </c>
      <c r="E522" s="22">
        <f t="shared" si="12"/>
        <v>3.92</v>
      </c>
      <c r="F522" s="22">
        <f t="shared" si="12"/>
        <v>316</v>
      </c>
      <c r="G522" s="22">
        <f t="shared" si="12"/>
        <v>103.37</v>
      </c>
      <c r="H522" s="22">
        <f t="shared" si="12"/>
        <v>7.3999999999999995</v>
      </c>
      <c r="I522" s="22">
        <f t="shared" si="12"/>
        <v>0</v>
      </c>
      <c r="J522" s="22">
        <f t="shared" si="12"/>
        <v>16</v>
      </c>
      <c r="K522" s="22">
        <f t="shared" si="12"/>
        <v>4.75</v>
      </c>
      <c r="L522" s="22">
        <f t="shared" si="12"/>
        <v>0</v>
      </c>
      <c r="M522" s="22">
        <f t="shared" si="12"/>
        <v>14.84</v>
      </c>
      <c r="N522" s="16">
        <f t="shared" si="8"/>
        <v>481.72999999999996</v>
      </c>
    </row>
    <row r="523" spans="1:14">
      <c r="A523" s="18" t="s">
        <v>100</v>
      </c>
      <c r="B523" s="18" t="s">
        <v>115</v>
      </c>
      <c r="C523" s="22">
        <f t="shared" si="12"/>
        <v>0</v>
      </c>
      <c r="D523" s="22">
        <f t="shared" si="12"/>
        <v>0</v>
      </c>
      <c r="E523" s="22">
        <f t="shared" si="12"/>
        <v>0</v>
      </c>
      <c r="F523" s="22">
        <f t="shared" si="12"/>
        <v>0</v>
      </c>
      <c r="G523" s="22">
        <f t="shared" si="12"/>
        <v>0</v>
      </c>
      <c r="H523" s="22">
        <f t="shared" si="12"/>
        <v>0</v>
      </c>
      <c r="I523" s="22">
        <f t="shared" si="12"/>
        <v>0</v>
      </c>
      <c r="J523" s="22">
        <f t="shared" si="12"/>
        <v>0</v>
      </c>
      <c r="K523" s="22">
        <f t="shared" si="12"/>
        <v>0</v>
      </c>
      <c r="L523" s="22">
        <f t="shared" si="12"/>
        <v>0</v>
      </c>
      <c r="M523" s="22">
        <f t="shared" si="12"/>
        <v>0</v>
      </c>
      <c r="N523" s="16">
        <f t="shared" si="8"/>
        <v>0</v>
      </c>
    </row>
    <row r="524" spans="1:14">
      <c r="A524" s="18" t="s">
        <v>101</v>
      </c>
      <c r="B524" s="18" t="s">
        <v>115</v>
      </c>
      <c r="C524" s="22">
        <f t="shared" si="12"/>
        <v>0</v>
      </c>
      <c r="D524" s="22">
        <v>0</v>
      </c>
      <c r="E524" s="22">
        <f t="shared" si="12"/>
        <v>0</v>
      </c>
      <c r="F524" s="22">
        <f t="shared" si="12"/>
        <v>0</v>
      </c>
      <c r="G524" s="22">
        <f t="shared" si="12"/>
        <v>0</v>
      </c>
      <c r="H524" s="22">
        <f t="shared" si="12"/>
        <v>0</v>
      </c>
      <c r="I524" s="22">
        <f t="shared" si="12"/>
        <v>0</v>
      </c>
      <c r="J524" s="22">
        <f t="shared" si="12"/>
        <v>0</v>
      </c>
      <c r="K524" s="22">
        <f t="shared" si="12"/>
        <v>0</v>
      </c>
      <c r="L524" s="22">
        <f t="shared" si="12"/>
        <v>0</v>
      </c>
      <c r="M524" s="22">
        <f t="shared" si="12"/>
        <v>0</v>
      </c>
      <c r="N524" s="16">
        <f t="shared" si="8"/>
        <v>0</v>
      </c>
    </row>
    <row r="525" spans="1:14">
      <c r="A525" s="18" t="s">
        <v>88</v>
      </c>
      <c r="B525" s="18" t="s">
        <v>115</v>
      </c>
      <c r="C525" s="22">
        <f t="shared" si="12"/>
        <v>13.200000000000001</v>
      </c>
      <c r="D525" s="22">
        <f t="shared" si="12"/>
        <v>23.85</v>
      </c>
      <c r="E525" s="22">
        <f t="shared" si="12"/>
        <v>44.99</v>
      </c>
      <c r="F525" s="22">
        <f t="shared" si="12"/>
        <v>3175</v>
      </c>
      <c r="G525" s="22">
        <f t="shared" si="12"/>
        <v>0</v>
      </c>
      <c r="H525" s="22">
        <f t="shared" si="12"/>
        <v>564.69999999999993</v>
      </c>
      <c r="I525" s="22">
        <f t="shared" si="12"/>
        <v>31.650000000000002</v>
      </c>
      <c r="J525" s="22">
        <f t="shared" si="12"/>
        <v>162</v>
      </c>
      <c r="K525" s="22">
        <f t="shared" si="12"/>
        <v>13.060000000000002</v>
      </c>
      <c r="L525" s="22">
        <f t="shared" si="12"/>
        <v>244.57</v>
      </c>
      <c r="M525" s="22">
        <f t="shared" si="12"/>
        <v>397.19</v>
      </c>
      <c r="N525" s="16">
        <f t="shared" ref="N525:N527" si="13">SUM(C525:M525)</f>
        <v>4670.2099999999991</v>
      </c>
    </row>
    <row r="526" spans="1:14">
      <c r="A526" s="18" t="s">
        <v>89</v>
      </c>
      <c r="B526" s="18" t="s">
        <v>115</v>
      </c>
      <c r="C526" s="22">
        <f t="shared" si="12"/>
        <v>37.200000000000003</v>
      </c>
      <c r="D526" s="22">
        <f t="shared" si="12"/>
        <v>11.43</v>
      </c>
      <c r="E526" s="22">
        <f t="shared" si="12"/>
        <v>58.2</v>
      </c>
      <c r="F526" s="22">
        <f t="shared" si="12"/>
        <v>337</v>
      </c>
      <c r="G526" s="22">
        <f t="shared" si="12"/>
        <v>1262.96</v>
      </c>
      <c r="H526" s="22">
        <f t="shared" si="12"/>
        <v>560.9</v>
      </c>
      <c r="I526" s="22">
        <f t="shared" si="12"/>
        <v>18.14</v>
      </c>
      <c r="J526" s="22">
        <f t="shared" si="12"/>
        <v>66</v>
      </c>
      <c r="K526" s="22">
        <f t="shared" si="12"/>
        <v>35.85</v>
      </c>
      <c r="L526" s="22">
        <f t="shared" si="12"/>
        <v>72.949999999999989</v>
      </c>
      <c r="M526" s="22">
        <f t="shared" si="12"/>
        <v>435.99</v>
      </c>
      <c r="N526" s="16">
        <f t="shared" si="13"/>
        <v>2896.62</v>
      </c>
    </row>
    <row r="527" spans="1:14">
      <c r="A527" s="18" t="s">
        <v>102</v>
      </c>
      <c r="B527" s="18" t="s">
        <v>115</v>
      </c>
      <c r="C527" s="22">
        <f t="shared" ref="C527:M527" si="14">C452+C377+C302+C227+C152+C77</f>
        <v>72861.399999999994</v>
      </c>
      <c r="D527" s="22">
        <f t="shared" si="14"/>
        <v>32635.489999999994</v>
      </c>
      <c r="E527" s="22">
        <f t="shared" si="14"/>
        <v>16310.61</v>
      </c>
      <c r="F527" s="22">
        <f t="shared" si="14"/>
        <v>369730</v>
      </c>
      <c r="G527" s="22">
        <f t="shared" si="14"/>
        <v>153488.31</v>
      </c>
      <c r="H527" s="22">
        <f t="shared" si="14"/>
        <v>215983.7</v>
      </c>
      <c r="I527" s="22">
        <f t="shared" si="14"/>
        <v>16522.93</v>
      </c>
      <c r="J527" s="22">
        <f t="shared" si="14"/>
        <v>69496</v>
      </c>
      <c r="K527" s="22">
        <f t="shared" si="14"/>
        <v>42961.979999999996</v>
      </c>
      <c r="L527" s="22">
        <f t="shared" si="14"/>
        <v>37812.57</v>
      </c>
      <c r="M527" s="22">
        <f t="shared" si="14"/>
        <v>99686.71</v>
      </c>
      <c r="N527" s="16">
        <f t="shared" si="13"/>
        <v>1127489.7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9"/>
  <sheetViews>
    <sheetView tabSelected="1" topLeftCell="A6" workbookViewId="0">
      <pane xSplit="2" ySplit="6" topLeftCell="C76" activePane="bottomRight" state="frozen"/>
      <selection activeCell="A6" sqref="A6"/>
      <selection pane="topRight" activeCell="C6" sqref="C6"/>
      <selection pane="bottomLeft" activeCell="A12" sqref="A12"/>
      <selection pane="bottomRight" activeCell="G88" sqref="G88"/>
    </sheetView>
  </sheetViews>
  <sheetFormatPr baseColWidth="10" defaultColWidth="10" defaultRowHeight="15.75"/>
  <cols>
    <col min="2" max="2" width="57.28515625" style="5" customWidth="1"/>
    <col min="3" max="6" width="10" style="5" customWidth="1"/>
    <col min="7" max="7" width="10" style="14" customWidth="1"/>
    <col min="8" max="14" width="10" style="5" customWidth="1"/>
    <col min="15" max="15" width="10.85546875" customWidth="1"/>
    <col min="16" max="16" width="11.42578125" customWidth="1"/>
    <col min="17" max="17" width="10" customWidth="1"/>
    <col min="18" max="254" width="10" style="5"/>
    <col min="255" max="255" width="37.28515625" style="5" customWidth="1"/>
    <col min="256" max="273" width="10" style="5" customWidth="1"/>
    <col min="274" max="510" width="10" style="5"/>
    <col min="511" max="511" width="37.28515625" style="5" customWidth="1"/>
    <col min="512" max="529" width="10" style="5" customWidth="1"/>
    <col min="530" max="766" width="10" style="5"/>
    <col min="767" max="767" width="37.28515625" style="5" customWidth="1"/>
    <col min="768" max="785" width="10" style="5" customWidth="1"/>
    <col min="786" max="1022" width="10" style="5"/>
    <col min="1023" max="1023" width="37.28515625" style="5" customWidth="1"/>
    <col min="1024" max="1041" width="10" style="5" customWidth="1"/>
    <col min="1042" max="1278" width="10" style="5"/>
    <col min="1279" max="1279" width="37.28515625" style="5" customWidth="1"/>
    <col min="1280" max="1297" width="10" style="5" customWidth="1"/>
    <col min="1298" max="1534" width="10" style="5"/>
    <col min="1535" max="1535" width="37.28515625" style="5" customWidth="1"/>
    <col min="1536" max="1553" width="10" style="5" customWidth="1"/>
    <col min="1554" max="1790" width="10" style="5"/>
    <col min="1791" max="1791" width="37.28515625" style="5" customWidth="1"/>
    <col min="1792" max="1809" width="10" style="5" customWidth="1"/>
    <col min="1810" max="2046" width="10" style="5"/>
    <col min="2047" max="2047" width="37.28515625" style="5" customWidth="1"/>
    <col min="2048" max="2065" width="10" style="5" customWidth="1"/>
    <col min="2066" max="2302" width="10" style="5"/>
    <col min="2303" max="2303" width="37.28515625" style="5" customWidth="1"/>
    <col min="2304" max="2321" width="10" style="5" customWidth="1"/>
    <col min="2322" max="2558" width="10" style="5"/>
    <col min="2559" max="2559" width="37.28515625" style="5" customWidth="1"/>
    <col min="2560" max="2577" width="10" style="5" customWidth="1"/>
    <col min="2578" max="2814" width="10" style="5"/>
    <col min="2815" max="2815" width="37.28515625" style="5" customWidth="1"/>
    <col min="2816" max="2833" width="10" style="5" customWidth="1"/>
    <col min="2834" max="3070" width="10" style="5"/>
    <col min="3071" max="3071" width="37.28515625" style="5" customWidth="1"/>
    <col min="3072" max="3089" width="10" style="5" customWidth="1"/>
    <col min="3090" max="3326" width="10" style="5"/>
    <col min="3327" max="3327" width="37.28515625" style="5" customWidth="1"/>
    <col min="3328" max="3345" width="10" style="5" customWidth="1"/>
    <col min="3346" max="3582" width="10" style="5"/>
    <col min="3583" max="3583" width="37.28515625" style="5" customWidth="1"/>
    <col min="3584" max="3601" width="10" style="5" customWidth="1"/>
    <col min="3602" max="3838" width="10" style="5"/>
    <col min="3839" max="3839" width="37.28515625" style="5" customWidth="1"/>
    <col min="3840" max="3857" width="10" style="5" customWidth="1"/>
    <col min="3858" max="4094" width="10" style="5"/>
    <col min="4095" max="4095" width="37.28515625" style="5" customWidth="1"/>
    <col min="4096" max="4113" width="10" style="5" customWidth="1"/>
    <col min="4114" max="4350" width="10" style="5"/>
    <col min="4351" max="4351" width="37.28515625" style="5" customWidth="1"/>
    <col min="4352" max="4369" width="10" style="5" customWidth="1"/>
    <col min="4370" max="4606" width="10" style="5"/>
    <col min="4607" max="4607" width="37.28515625" style="5" customWidth="1"/>
    <col min="4608" max="4625" width="10" style="5" customWidth="1"/>
    <col min="4626" max="4862" width="10" style="5"/>
    <col min="4863" max="4863" width="37.28515625" style="5" customWidth="1"/>
    <col min="4864" max="4881" width="10" style="5" customWidth="1"/>
    <col min="4882" max="5118" width="10" style="5"/>
    <col min="5119" max="5119" width="37.28515625" style="5" customWidth="1"/>
    <col min="5120" max="5137" width="10" style="5" customWidth="1"/>
    <col min="5138" max="5374" width="10" style="5"/>
    <col min="5375" max="5375" width="37.28515625" style="5" customWidth="1"/>
    <col min="5376" max="5393" width="10" style="5" customWidth="1"/>
    <col min="5394" max="5630" width="10" style="5"/>
    <col min="5631" max="5631" width="37.28515625" style="5" customWidth="1"/>
    <col min="5632" max="5649" width="10" style="5" customWidth="1"/>
    <col min="5650" max="5886" width="10" style="5"/>
    <col min="5887" max="5887" width="37.28515625" style="5" customWidth="1"/>
    <col min="5888" max="5905" width="10" style="5" customWidth="1"/>
    <col min="5906" max="6142" width="10" style="5"/>
    <col min="6143" max="6143" width="37.28515625" style="5" customWidth="1"/>
    <col min="6144" max="6161" width="10" style="5" customWidth="1"/>
    <col min="6162" max="6398" width="10" style="5"/>
    <col min="6399" max="6399" width="37.28515625" style="5" customWidth="1"/>
    <col min="6400" max="6417" width="10" style="5" customWidth="1"/>
    <col min="6418" max="6654" width="10" style="5"/>
    <col min="6655" max="6655" width="37.28515625" style="5" customWidth="1"/>
    <col min="6656" max="6673" width="10" style="5" customWidth="1"/>
    <col min="6674" max="6910" width="10" style="5"/>
    <col min="6911" max="6911" width="37.28515625" style="5" customWidth="1"/>
    <col min="6912" max="6929" width="10" style="5" customWidth="1"/>
    <col min="6930" max="7166" width="10" style="5"/>
    <col min="7167" max="7167" width="37.28515625" style="5" customWidth="1"/>
    <col min="7168" max="7185" width="10" style="5" customWidth="1"/>
    <col min="7186" max="7422" width="10" style="5"/>
    <col min="7423" max="7423" width="37.28515625" style="5" customWidth="1"/>
    <col min="7424" max="7441" width="10" style="5" customWidth="1"/>
    <col min="7442" max="7678" width="10" style="5"/>
    <col min="7679" max="7679" width="37.28515625" style="5" customWidth="1"/>
    <col min="7680" max="7697" width="10" style="5" customWidth="1"/>
    <col min="7698" max="7934" width="10" style="5"/>
    <col min="7935" max="7935" width="37.28515625" style="5" customWidth="1"/>
    <col min="7936" max="7953" width="10" style="5" customWidth="1"/>
    <col min="7954" max="8190" width="10" style="5"/>
    <col min="8191" max="8191" width="37.28515625" style="5" customWidth="1"/>
    <col min="8192" max="8209" width="10" style="5" customWidth="1"/>
    <col min="8210" max="8446" width="10" style="5"/>
    <col min="8447" max="8447" width="37.28515625" style="5" customWidth="1"/>
    <col min="8448" max="8465" width="10" style="5" customWidth="1"/>
    <col min="8466" max="8702" width="10" style="5"/>
    <col min="8703" max="8703" width="37.28515625" style="5" customWidth="1"/>
    <col min="8704" max="8721" width="10" style="5" customWidth="1"/>
    <col min="8722" max="8958" width="10" style="5"/>
    <col min="8959" max="8959" width="37.28515625" style="5" customWidth="1"/>
    <col min="8960" max="8977" width="10" style="5" customWidth="1"/>
    <col min="8978" max="9214" width="10" style="5"/>
    <col min="9215" max="9215" width="37.28515625" style="5" customWidth="1"/>
    <col min="9216" max="9233" width="10" style="5" customWidth="1"/>
    <col min="9234" max="9470" width="10" style="5"/>
    <col min="9471" max="9471" width="37.28515625" style="5" customWidth="1"/>
    <col min="9472" max="9489" width="10" style="5" customWidth="1"/>
    <col min="9490" max="9726" width="10" style="5"/>
    <col min="9727" max="9727" width="37.28515625" style="5" customWidth="1"/>
    <col min="9728" max="9745" width="10" style="5" customWidth="1"/>
    <col min="9746" max="9982" width="10" style="5"/>
    <col min="9983" max="9983" width="37.28515625" style="5" customWidth="1"/>
    <col min="9984" max="10001" width="10" style="5" customWidth="1"/>
    <col min="10002" max="10238" width="10" style="5"/>
    <col min="10239" max="10239" width="37.28515625" style="5" customWidth="1"/>
    <col min="10240" max="10257" width="10" style="5" customWidth="1"/>
    <col min="10258" max="10494" width="10" style="5"/>
    <col min="10495" max="10495" width="37.28515625" style="5" customWidth="1"/>
    <col min="10496" max="10513" width="10" style="5" customWidth="1"/>
    <col min="10514" max="10750" width="10" style="5"/>
    <col min="10751" max="10751" width="37.28515625" style="5" customWidth="1"/>
    <col min="10752" max="10769" width="10" style="5" customWidth="1"/>
    <col min="10770" max="11006" width="10" style="5"/>
    <col min="11007" max="11007" width="37.28515625" style="5" customWidth="1"/>
    <col min="11008" max="11025" width="10" style="5" customWidth="1"/>
    <col min="11026" max="11262" width="10" style="5"/>
    <col min="11263" max="11263" width="37.28515625" style="5" customWidth="1"/>
    <col min="11264" max="11281" width="10" style="5" customWidth="1"/>
    <col min="11282" max="11518" width="10" style="5"/>
    <col min="11519" max="11519" width="37.28515625" style="5" customWidth="1"/>
    <col min="11520" max="11537" width="10" style="5" customWidth="1"/>
    <col min="11538" max="11774" width="10" style="5"/>
    <col min="11775" max="11775" width="37.28515625" style="5" customWidth="1"/>
    <col min="11776" max="11793" width="10" style="5" customWidth="1"/>
    <col min="11794" max="12030" width="10" style="5"/>
    <col min="12031" max="12031" width="37.28515625" style="5" customWidth="1"/>
    <col min="12032" max="12049" width="10" style="5" customWidth="1"/>
    <col min="12050" max="12286" width="10" style="5"/>
    <col min="12287" max="12287" width="37.28515625" style="5" customWidth="1"/>
    <col min="12288" max="12305" width="10" style="5" customWidth="1"/>
    <col min="12306" max="12542" width="10" style="5"/>
    <col min="12543" max="12543" width="37.28515625" style="5" customWidth="1"/>
    <col min="12544" max="12561" width="10" style="5" customWidth="1"/>
    <col min="12562" max="12798" width="10" style="5"/>
    <col min="12799" max="12799" width="37.28515625" style="5" customWidth="1"/>
    <col min="12800" max="12817" width="10" style="5" customWidth="1"/>
    <col min="12818" max="13054" width="10" style="5"/>
    <col min="13055" max="13055" width="37.28515625" style="5" customWidth="1"/>
    <col min="13056" max="13073" width="10" style="5" customWidth="1"/>
    <col min="13074" max="13310" width="10" style="5"/>
    <col min="13311" max="13311" width="37.28515625" style="5" customWidth="1"/>
    <col min="13312" max="13329" width="10" style="5" customWidth="1"/>
    <col min="13330" max="13566" width="10" style="5"/>
    <col min="13567" max="13567" width="37.28515625" style="5" customWidth="1"/>
    <col min="13568" max="13585" width="10" style="5" customWidth="1"/>
    <col min="13586" max="13822" width="10" style="5"/>
    <col min="13823" max="13823" width="37.28515625" style="5" customWidth="1"/>
    <col min="13824" max="13841" width="10" style="5" customWidth="1"/>
    <col min="13842" max="14078" width="10" style="5"/>
    <col min="14079" max="14079" width="37.28515625" style="5" customWidth="1"/>
    <col min="14080" max="14097" width="10" style="5" customWidth="1"/>
    <col min="14098" max="14334" width="10" style="5"/>
    <col min="14335" max="14335" width="37.28515625" style="5" customWidth="1"/>
    <col min="14336" max="14353" width="10" style="5" customWidth="1"/>
    <col min="14354" max="14590" width="10" style="5"/>
    <col min="14591" max="14591" width="37.28515625" style="5" customWidth="1"/>
    <col min="14592" max="14609" width="10" style="5" customWidth="1"/>
    <col min="14610" max="14846" width="10" style="5"/>
    <col min="14847" max="14847" width="37.28515625" style="5" customWidth="1"/>
    <col min="14848" max="14865" width="10" style="5" customWidth="1"/>
    <col min="14866" max="15102" width="10" style="5"/>
    <col min="15103" max="15103" width="37.28515625" style="5" customWidth="1"/>
    <col min="15104" max="15121" width="10" style="5" customWidth="1"/>
    <col min="15122" max="15358" width="10" style="5"/>
    <col min="15359" max="15359" width="37.28515625" style="5" customWidth="1"/>
    <col min="15360" max="15377" width="10" style="5" customWidth="1"/>
    <col min="15378" max="15614" width="10" style="5"/>
    <col min="15615" max="15615" width="37.28515625" style="5" customWidth="1"/>
    <col min="15616" max="15633" width="10" style="5" customWidth="1"/>
    <col min="15634" max="15870" width="10" style="5"/>
    <col min="15871" max="15871" width="37.28515625" style="5" customWidth="1"/>
    <col min="15872" max="15889" width="10" style="5" customWidth="1"/>
    <col min="15890" max="16126" width="10" style="5"/>
    <col min="16127" max="16127" width="37.28515625" style="5" customWidth="1"/>
    <col min="16128" max="16145" width="10" style="5" customWidth="1"/>
    <col min="16146" max="16384" width="10" style="5"/>
  </cols>
  <sheetData>
    <row r="1" spans="1:28">
      <c r="B1" s="4" t="s">
        <v>0</v>
      </c>
    </row>
    <row r="2" spans="1:28">
      <c r="D2" s="5">
        <v>2017</v>
      </c>
    </row>
    <row r="3" spans="1:28">
      <c r="B3" s="4" t="s">
        <v>1</v>
      </c>
    </row>
    <row r="4" spans="1:28">
      <c r="B4" s="4" t="s">
        <v>2</v>
      </c>
    </row>
    <row r="5" spans="1:28">
      <c r="B5" s="4" t="s">
        <v>3</v>
      </c>
    </row>
    <row r="7" spans="1:28">
      <c r="B7" s="4" t="s">
        <v>4</v>
      </c>
    </row>
    <row r="8" spans="1:28">
      <c r="B8" s="4" t="s">
        <v>5</v>
      </c>
    </row>
    <row r="9" spans="1:28">
      <c r="B9" s="4" t="s">
        <v>6</v>
      </c>
      <c r="O9" s="25" t="s">
        <v>109</v>
      </c>
      <c r="P9" s="25" t="s">
        <v>109</v>
      </c>
    </row>
    <row r="10" spans="1:28">
      <c r="O10" s="25" t="s">
        <v>110</v>
      </c>
      <c r="P10" s="25" t="s">
        <v>110</v>
      </c>
    </row>
    <row r="11" spans="1:28">
      <c r="B11" s="7" t="s">
        <v>7</v>
      </c>
      <c r="C11" s="18" t="s">
        <v>8</v>
      </c>
      <c r="D11" s="18" t="s">
        <v>9</v>
      </c>
      <c r="E11" s="18" t="s">
        <v>10</v>
      </c>
      <c r="F11" s="18" t="s">
        <v>11</v>
      </c>
      <c r="G11" s="57" t="s">
        <v>12</v>
      </c>
      <c r="H11" s="18" t="s">
        <v>13</v>
      </c>
      <c r="I11" s="18" t="s">
        <v>14</v>
      </c>
      <c r="J11" s="18" t="s">
        <v>15</v>
      </c>
      <c r="K11" s="18" t="s">
        <v>16</v>
      </c>
      <c r="L11" s="18" t="s">
        <v>17</v>
      </c>
      <c r="M11" s="18" t="s">
        <v>18</v>
      </c>
      <c r="N11" s="15" t="s">
        <v>104</v>
      </c>
      <c r="O11" s="30" t="s">
        <v>121</v>
      </c>
      <c r="P11" s="30" t="s">
        <v>122</v>
      </c>
    </row>
    <row r="12" spans="1:28">
      <c r="A12" s="1" t="s">
        <v>19</v>
      </c>
      <c r="B12" s="7" t="s">
        <v>20</v>
      </c>
      <c r="C12" s="8">
        <f>'TEI europe'!C462/'TEI europe'!C$527</f>
        <v>2.5129904174226686E-3</v>
      </c>
      <c r="D12" s="8">
        <f>'TEI europe'!D462/'TEI europe'!D$527</f>
        <v>1.8633089314730685E-3</v>
      </c>
      <c r="E12" s="8">
        <f>'TEI europe'!E462/'TEI europe'!E$527</f>
        <v>1.3003805498384181E-3</v>
      </c>
      <c r="F12" s="8">
        <f>'TEI europe'!F462/'TEI europe'!F$527</f>
        <v>1.2171043734617152E-3</v>
      </c>
      <c r="G12" s="58">
        <f>'TEI europe'!G462/'TEI europe'!G$527</f>
        <v>2.0262129409073563E-3</v>
      </c>
      <c r="H12" s="8">
        <f>'TEI europe'!H462/'TEI europe'!H$527</f>
        <v>3.0062453787021888E-3</v>
      </c>
      <c r="I12" s="8">
        <f>'TEI europe'!I462/'TEI europe'!I$527</f>
        <v>1.2302297473874185E-2</v>
      </c>
      <c r="J12" s="8">
        <f>'TEI europe'!J462/'TEI europe'!J$527</f>
        <v>1.453321054449177E-3</v>
      </c>
      <c r="K12" s="8">
        <f>'TEI europe'!K462/'TEI europe'!K$527</f>
        <v>3.5226495613097913E-3</v>
      </c>
      <c r="L12" s="8">
        <f>'TEI europe'!L462/'TEI europe'!L$527</f>
        <v>2.4917639821889917E-3</v>
      </c>
      <c r="M12" s="8">
        <f>'TEI europe'!M462/'TEI europe'!M$527</f>
        <v>2.496019780369921E-3</v>
      </c>
      <c r="N12" s="8">
        <f>'TEI europe'!N462/'TEI europe'!N$527</f>
        <v>2.1943171631634414E-3</v>
      </c>
      <c r="O12" s="29">
        <v>5.963899220316345E-3</v>
      </c>
      <c r="P12" s="29">
        <v>5.8933323341060374E-3</v>
      </c>
    </row>
    <row r="13" spans="1:28">
      <c r="A13" s="1" t="s">
        <v>21</v>
      </c>
      <c r="B13" s="7" t="s">
        <v>22</v>
      </c>
      <c r="C13" s="8">
        <f>'TEI europe'!C463/'TEI europe'!C$527</f>
        <v>1.1528738124713499E-4</v>
      </c>
      <c r="D13" s="8">
        <f>'TEI europe'!D463/'TEI europe'!D$527</f>
        <v>1.2256595503851791E-6</v>
      </c>
      <c r="E13" s="8">
        <f>'TEI europe'!E463/'TEI europe'!E$527</f>
        <v>3.5866224500493847E-4</v>
      </c>
      <c r="F13" s="8">
        <f>'TEI europe'!F463/'TEI europe'!F$527</f>
        <v>5.6798204094880049E-5</v>
      </c>
      <c r="G13" s="58">
        <f>'TEI europe'!G463/'TEI europe'!G$527</f>
        <v>4.521516980674294E-5</v>
      </c>
      <c r="H13" s="8">
        <f>'TEI europe'!H463/'TEI europe'!H$527</f>
        <v>7.1301676932101815E-4</v>
      </c>
      <c r="I13" s="8">
        <f>'TEI europe'!I463/'TEI europe'!I$527</f>
        <v>8.1704637131549914E-5</v>
      </c>
      <c r="J13" s="8">
        <f>'TEI europe'!J463/'TEI europe'!J$527</f>
        <v>5.7557269483135722E-5</v>
      </c>
      <c r="K13" s="8">
        <f>'TEI europe'!K463/'TEI europe'!K$527</f>
        <v>2.4742807477681436E-4</v>
      </c>
      <c r="L13" s="8">
        <f>'TEI europe'!L463/'TEI europe'!L$527</f>
        <v>3.0148704518100725E-5</v>
      </c>
      <c r="M13" s="8">
        <f>'TEI europe'!M463/'TEI europe'!M$527</f>
        <v>0</v>
      </c>
      <c r="N13" s="8">
        <f>'TEI europe'!N463/'TEI europe'!N$527</f>
        <v>1.8922567540971769E-4</v>
      </c>
      <c r="O13" s="26">
        <v>3.2822530878735069E-4</v>
      </c>
      <c r="P13" s="26">
        <v>4.0706755290276453E-4</v>
      </c>
    </row>
    <row r="14" spans="1:28">
      <c r="A14" s="2" t="s">
        <v>23</v>
      </c>
      <c r="B14" s="7" t="s">
        <v>24</v>
      </c>
      <c r="C14" s="8">
        <f>'TEI europe'!C464/'TEI europe'!C$527</f>
        <v>2.7449376487413092E-6</v>
      </c>
      <c r="D14" s="8">
        <f>'TEI europe'!D464/'TEI europe'!D$527</f>
        <v>0</v>
      </c>
      <c r="E14" s="8">
        <f>'TEI europe'!E464/'TEI europe'!E$527</f>
        <v>4.2242442189470534E-4</v>
      </c>
      <c r="F14" s="8">
        <f>'TEI europe'!F464/'TEI europe'!F$527</f>
        <v>0</v>
      </c>
      <c r="G14" s="58">
        <f>'TEI europe'!G464/'TEI europe'!G$527</f>
        <v>5.361971866131043E-5</v>
      </c>
      <c r="H14" s="8">
        <f>'TEI europe'!H464/'TEI europe'!H$527</f>
        <v>2.9631865738016342E-5</v>
      </c>
      <c r="I14" s="8">
        <f>'TEI europe'!I464/'TEI europe'!I$527</f>
        <v>0</v>
      </c>
      <c r="J14" s="8">
        <f>'TEI europe'!J464/'TEI europe'!J$527</f>
        <v>0</v>
      </c>
      <c r="K14" s="8">
        <f>'TEI europe'!K464/'TEI europe'!K$527</f>
        <v>0</v>
      </c>
      <c r="L14" s="8">
        <f>'TEI europe'!L464/'TEI europe'!L$527</f>
        <v>2.7160280298324074E-4</v>
      </c>
      <c r="M14" s="8">
        <f>'TEI europe'!M464/'TEI europe'!M$527</f>
        <v>0</v>
      </c>
      <c r="N14" s="8">
        <f>'TEI europe'!N464/'TEI europe'!N$527</f>
        <v>2.8372764735677851E-5</v>
      </c>
      <c r="O14" s="26">
        <v>0</v>
      </c>
      <c r="P14" s="26">
        <v>0</v>
      </c>
    </row>
    <row r="15" spans="1:28" s="10" customFormat="1">
      <c r="A15" s="1" t="s">
        <v>25</v>
      </c>
      <c r="B15" s="9" t="s">
        <v>26</v>
      </c>
      <c r="C15" s="8">
        <f>'TEI europe'!C465/'TEI europe'!C$527</f>
        <v>3.6391010878187906E-2</v>
      </c>
      <c r="D15" s="8">
        <f>'TEI europe'!D465/'TEI europe'!D$527</f>
        <v>4.6146082072001993E-2</v>
      </c>
      <c r="E15" s="8">
        <f>'TEI europe'!E465/'TEI europe'!E$527</f>
        <v>3.1475217665065877E-2</v>
      </c>
      <c r="F15" s="8">
        <f>'TEI europe'!F465/'TEI europe'!F$527</f>
        <v>4.7031617666946149E-2</v>
      </c>
      <c r="G15" s="58">
        <f>'TEI europe'!G465/'TEI europe'!G$527</f>
        <v>3.6537701144797277E-2</v>
      </c>
      <c r="H15" s="8">
        <f>'TEI europe'!H465/'TEI europe'!H$527</f>
        <v>3.2322809545349947E-2</v>
      </c>
      <c r="I15" s="8">
        <f>'TEI europe'!I465/'TEI europe'!I$527</f>
        <v>4.0472240698229675E-2</v>
      </c>
      <c r="J15" s="8">
        <f>'TEI europe'!J465/'TEI europe'!J$527</f>
        <v>7.4004259237941752E-2</v>
      </c>
      <c r="K15" s="8">
        <f>'TEI europe'!K465/'TEI europe'!K$527</f>
        <v>3.55898401330665E-2</v>
      </c>
      <c r="L15" s="8">
        <f>'TEI europe'!L465/'TEI europe'!L$527</f>
        <v>8.270159896563499E-2</v>
      </c>
      <c r="M15" s="8">
        <f>'TEI europe'!M465/'TEI europe'!M$527</f>
        <v>3.5012490631900685E-2</v>
      </c>
      <c r="N15" s="8">
        <f>'TEI europe'!N465/'TEI europe'!N$527</f>
        <v>4.311113440770236E-2</v>
      </c>
      <c r="O15" s="26">
        <v>4.6440355463149521E-2</v>
      </c>
      <c r="P15" s="26">
        <v>4.5575785487679689E-2</v>
      </c>
      <c r="Q15"/>
      <c r="S15"/>
      <c r="T15"/>
      <c r="U15"/>
      <c r="V15"/>
      <c r="W15"/>
      <c r="X15"/>
      <c r="Y15"/>
      <c r="Z15"/>
      <c r="AA15"/>
      <c r="AB15"/>
    </row>
    <row r="16" spans="1:28">
      <c r="A16" s="1" t="s">
        <v>27</v>
      </c>
      <c r="B16" s="7" t="s">
        <v>28</v>
      </c>
      <c r="C16" s="8">
        <f>'TEI europe'!C466/'TEI europe'!C$527</f>
        <v>1.0561147603532186E-2</v>
      </c>
      <c r="D16" s="8">
        <f>'TEI europe'!D466/'TEI europe'!D$527</f>
        <v>1.1116732121993573E-3</v>
      </c>
      <c r="E16" s="8">
        <f>'TEI europe'!E466/'TEI europe'!E$527</f>
        <v>3.8314937332202779E-2</v>
      </c>
      <c r="F16" s="8">
        <f>'TEI europe'!F466/'TEI europe'!F$527</f>
        <v>7.5487517918481056E-3</v>
      </c>
      <c r="G16" s="58">
        <f>'TEI europe'!G466/'TEI europe'!G$527</f>
        <v>2.1670836039565492E-2</v>
      </c>
      <c r="H16" s="8">
        <f>'TEI europe'!H466/'TEI europe'!H$527</f>
        <v>1.1007312125868758E-2</v>
      </c>
      <c r="I16" s="8">
        <f>'TEI europe'!I466/'TEI europe'!I$527</f>
        <v>8.9687482789069482E-3</v>
      </c>
      <c r="J16" s="8">
        <f>'TEI europe'!J466/'TEI europe'!J$527</f>
        <v>9.9142396684701282E-3</v>
      </c>
      <c r="K16" s="8">
        <f>'TEI europe'!K466/'TEI europe'!K$527</f>
        <v>6.6731095726966037E-3</v>
      </c>
      <c r="L16" s="8">
        <f>'TEI europe'!L466/'TEI europe'!L$527</f>
        <v>6.7234255698567971E-3</v>
      </c>
      <c r="M16" s="8">
        <f>'TEI europe'!M466/'TEI europe'!M$527</f>
        <v>3.0225694076973751E-3</v>
      </c>
      <c r="N16" s="8">
        <f>'TEI europe'!N466/'TEI europe'!N$527</f>
        <v>1.0292564091716316E-2</v>
      </c>
      <c r="O16" s="26">
        <v>2.5645952375240528E-3</v>
      </c>
      <c r="P16" s="26">
        <v>2.5851521715599527E-3</v>
      </c>
      <c r="S16"/>
      <c r="T16"/>
      <c r="U16"/>
      <c r="V16"/>
      <c r="W16"/>
      <c r="X16"/>
      <c r="Y16"/>
      <c r="Z16"/>
      <c r="AA16"/>
      <c r="AB16"/>
    </row>
    <row r="17" spans="1:28">
      <c r="A17" s="2" t="s">
        <v>29</v>
      </c>
      <c r="B17" s="7" t="s">
        <v>30</v>
      </c>
      <c r="C17" s="8">
        <f>'TEI europe'!C467/'TEI europe'!C$527</f>
        <v>1.9187114164701752E-3</v>
      </c>
      <c r="D17" s="8">
        <f>'TEI europe'!D467/'TEI europe'!D$527</f>
        <v>1.5416039409857186E-2</v>
      </c>
      <c r="E17" s="8">
        <f>'TEI europe'!E467/'TEI europe'!E$527</f>
        <v>3.6908490853499649E-3</v>
      </c>
      <c r="F17" s="8">
        <f>'TEI europe'!F467/'TEI europe'!F$527</f>
        <v>4.0407865198928946E-3</v>
      </c>
      <c r="G17" s="58">
        <f>'TEI europe'!G467/'TEI europe'!G$527</f>
        <v>6.1667237068412572E-3</v>
      </c>
      <c r="H17" s="8">
        <f>'TEI europe'!H467/'TEI europe'!H$527</f>
        <v>6.3564981987066617E-3</v>
      </c>
      <c r="I17" s="8">
        <f>'TEI europe'!I467/'TEI europe'!I$527</f>
        <v>8.9784317914558751E-3</v>
      </c>
      <c r="J17" s="8">
        <f>'TEI europe'!J467/'TEI europe'!J$527</f>
        <v>2.6188557614826753E-3</v>
      </c>
      <c r="K17" s="8">
        <f>'TEI europe'!K467/'TEI europe'!K$527</f>
        <v>6.3400243657298853E-3</v>
      </c>
      <c r="L17" s="8">
        <f>'TEI europe'!L467/'TEI europe'!L$527</f>
        <v>5.4172461697260992E-3</v>
      </c>
      <c r="M17" s="8">
        <f>'TEI europe'!M467/'TEI europe'!M$527</f>
        <v>7.5566743049299142E-4</v>
      </c>
      <c r="N17" s="8">
        <f>'TEI europe'!N467/'TEI europe'!N$527</f>
        <v>4.7888951890203537E-3</v>
      </c>
      <c r="O17" s="26">
        <v>2.2359728016250521E-3</v>
      </c>
      <c r="P17" s="26">
        <v>2.8014151535238458E-3</v>
      </c>
      <c r="S17"/>
      <c r="T17"/>
      <c r="U17"/>
      <c r="V17"/>
      <c r="W17"/>
      <c r="X17"/>
      <c r="Y17"/>
      <c r="Z17"/>
      <c r="AA17"/>
      <c r="AB17"/>
    </row>
    <row r="18" spans="1:28" s="10" customFormat="1">
      <c r="A18" s="2">
        <v>16</v>
      </c>
      <c r="B18" s="9" t="s">
        <v>31</v>
      </c>
      <c r="C18" s="8">
        <f>'TEI europe'!C468/'TEI europe'!C$527</f>
        <v>2.5527920133294173E-3</v>
      </c>
      <c r="D18" s="8">
        <f>'TEI europe'!D468/'TEI europe'!D$527</f>
        <v>9.7295919258451463E-3</v>
      </c>
      <c r="E18" s="8">
        <f>'TEI europe'!E468/'TEI europe'!E$527</f>
        <v>5.4271422098866933E-3</v>
      </c>
      <c r="F18" s="8">
        <f>'TEI europe'!F468/'TEI europe'!F$527</f>
        <v>3.0860357558218157E-3</v>
      </c>
      <c r="G18" s="58">
        <f>'TEI europe'!G468/'TEI europe'!G$527</f>
        <v>5.4742931236913097E-3</v>
      </c>
      <c r="H18" s="8">
        <f>'TEI europe'!H468/'TEI europe'!H$527</f>
        <v>2.4335169737345918E-3</v>
      </c>
      <c r="I18" s="8">
        <f>'TEI europe'!I468/'TEI europe'!I$527</f>
        <v>6.0836667588617752E-3</v>
      </c>
      <c r="J18" s="8">
        <f>'TEI europe'!J468/'TEI europe'!J$527</f>
        <v>4.8923679060665359E-3</v>
      </c>
      <c r="K18" s="8">
        <f>'TEI europe'!K468/'TEI europe'!K$527</f>
        <v>5.6240424673164504E-3</v>
      </c>
      <c r="L18" s="8">
        <f>'TEI europe'!L468/'TEI europe'!L$527</f>
        <v>1.1045533271078904E-2</v>
      </c>
      <c r="M18" s="8">
        <f>'TEI europe'!M468/'TEI europe'!M$527</f>
        <v>3.0913850000667078E-3</v>
      </c>
      <c r="N18" s="8">
        <f>'TEI europe'!N468/'TEI europe'!N$527</f>
        <v>3.9972515935178827E-3</v>
      </c>
      <c r="O18" s="26">
        <v>8.5837536868222705E-3</v>
      </c>
      <c r="P18" s="26">
        <v>7.8595826531981626E-3</v>
      </c>
      <c r="Q18"/>
      <c r="S18"/>
      <c r="T18"/>
      <c r="U18"/>
      <c r="V18"/>
      <c r="W18"/>
      <c r="X18"/>
      <c r="Y18"/>
      <c r="Z18"/>
      <c r="AA18"/>
      <c r="AB18"/>
    </row>
    <row r="19" spans="1:28">
      <c r="A19" s="2">
        <v>17</v>
      </c>
      <c r="B19" s="7" t="s">
        <v>32</v>
      </c>
      <c r="C19" s="8">
        <f>'TEI europe'!C469/'TEI europe'!C$527</f>
        <v>8.0646268120019658E-3</v>
      </c>
      <c r="D19" s="8">
        <f>'TEI europe'!D469/'TEI europe'!D$527</f>
        <v>7.3754063444428156E-3</v>
      </c>
      <c r="E19" s="8">
        <f>'TEI europe'!E469/'TEI europe'!E$527</f>
        <v>1.004990003439479E-2</v>
      </c>
      <c r="F19" s="8">
        <f>'TEI europe'!F469/'TEI europe'!F$527</f>
        <v>1.2676818218700132E-2</v>
      </c>
      <c r="G19" s="58">
        <f>'TEI europe'!G469/'TEI europe'!G$527</f>
        <v>1.1199745439897019E-2</v>
      </c>
      <c r="H19" s="8">
        <f>'TEI europe'!H469/'TEI europe'!H$527</f>
        <v>6.8468129770904006E-3</v>
      </c>
      <c r="I19" s="8">
        <f>'TEI europe'!I469/'TEI europe'!I$527</f>
        <v>1.4616051753532817E-2</v>
      </c>
      <c r="J19" s="8">
        <f>'TEI europe'!J469/'TEI europe'!J$527</f>
        <v>5.9571773915045468E-3</v>
      </c>
      <c r="K19" s="8">
        <f>'TEI europe'!K469/'TEI europe'!K$527</f>
        <v>1.1864443864086339E-2</v>
      </c>
      <c r="L19" s="8">
        <f>'TEI europe'!L469/'TEI europe'!L$527</f>
        <v>6.7895411499403514E-3</v>
      </c>
      <c r="M19" s="8">
        <f>'TEI europe'!M469/'TEI europe'!M$527</f>
        <v>1.423168645048071E-2</v>
      </c>
      <c r="N19" s="8">
        <f>'TEI europe'!N469/'TEI europe'!N$527</f>
        <v>1.0392742390462636E-2</v>
      </c>
      <c r="O19" s="26">
        <v>9.3927888421034781E-3</v>
      </c>
      <c r="P19" s="26">
        <v>8.7520728736217579E-3</v>
      </c>
      <c r="S19"/>
      <c r="T19"/>
      <c r="U19"/>
      <c r="V19"/>
      <c r="W19"/>
      <c r="X19"/>
      <c r="Y19"/>
      <c r="Z19"/>
      <c r="AA19"/>
      <c r="AB19"/>
    </row>
    <row r="20" spans="1:28">
      <c r="A20" s="2">
        <v>18</v>
      </c>
      <c r="B20" s="7" t="s">
        <v>33</v>
      </c>
      <c r="C20" s="8">
        <f>'TEI europe'!C470/'TEI europe'!C$527</f>
        <v>6.0114134507434662E-4</v>
      </c>
      <c r="D20" s="8">
        <f>'TEI europe'!D470/'TEI europe'!D$527</f>
        <v>1.5722147882565884E-3</v>
      </c>
      <c r="E20" s="8">
        <f>'TEI europe'!E470/'TEI europe'!E$527</f>
        <v>1.9803060707110278E-4</v>
      </c>
      <c r="F20" s="8">
        <f>'TEI europe'!F470/'TEI europe'!F$527</f>
        <v>1.6255105076677576E-3</v>
      </c>
      <c r="G20" s="58">
        <f>'TEI europe'!G470/'TEI europe'!G$527</f>
        <v>1.2234156464423903E-3</v>
      </c>
      <c r="H20" s="8">
        <f>'TEI europe'!H470/'TEI europe'!H$527</f>
        <v>1.9404242079379139E-3</v>
      </c>
      <c r="I20" s="8">
        <f>'TEI europe'!I470/'TEI europe'!I$527</f>
        <v>4.9809567673530055E-4</v>
      </c>
      <c r="J20" s="8">
        <f>'TEI europe'!J470/'TEI europe'!J$527</f>
        <v>4.7484747323586968E-4</v>
      </c>
      <c r="K20" s="8">
        <f>'TEI europe'!K470/'TEI europe'!K$527</f>
        <v>4.7739885359101235E-4</v>
      </c>
      <c r="L20" s="8">
        <f>'TEI europe'!L470/'TEI europe'!L$527</f>
        <v>5.0485856951802005E-4</v>
      </c>
      <c r="M20" s="8">
        <f>'TEI europe'!M470/'TEI europe'!M$527</f>
        <v>3.4307481910076076E-5</v>
      </c>
      <c r="N20" s="8">
        <f>'TEI europe'!N470/'TEI europe'!N$527</f>
        <v>1.2332440819636757E-3</v>
      </c>
      <c r="O20" s="26">
        <v>1.5705427218855343E-3</v>
      </c>
      <c r="P20" s="26">
        <v>1.4115252847978811E-3</v>
      </c>
      <c r="S20"/>
      <c r="T20"/>
      <c r="U20"/>
      <c r="V20"/>
      <c r="W20"/>
      <c r="X20"/>
      <c r="Y20"/>
      <c r="Z20"/>
      <c r="AA20"/>
      <c r="AB20"/>
    </row>
    <row r="21" spans="1:28" s="10" customFormat="1">
      <c r="A21" s="2">
        <v>19</v>
      </c>
      <c r="B21" s="9" t="s">
        <v>34</v>
      </c>
      <c r="C21" s="8">
        <f>'TEI europe'!C471/'TEI europe'!C$527</f>
        <v>4.237909235891707E-2</v>
      </c>
      <c r="D21" s="8">
        <f>'TEI europe'!D471/'TEI europe'!D$527</f>
        <v>2.9316857200550692E-2</v>
      </c>
      <c r="E21" s="8">
        <f>'TEI europe'!E471/'TEI europe'!E$527</f>
        <v>1.1668478370827332E-2</v>
      </c>
      <c r="F21" s="8">
        <f>'TEI europe'!F471/'TEI europe'!F$527</f>
        <v>2.8485651691775079E-2</v>
      </c>
      <c r="G21" s="58">
        <f>'TEI europe'!G471/'TEI europe'!G$527</f>
        <v>4.6288802059257804E-2</v>
      </c>
      <c r="H21" s="8">
        <f>'TEI europe'!H471/'TEI europe'!H$527</f>
        <v>3.8412157954512305E-2</v>
      </c>
      <c r="I21" s="8">
        <f>'TEI europe'!I471/'TEI europe'!I$527</f>
        <v>5.6783512367358575E-2</v>
      </c>
      <c r="J21" s="8">
        <f>'TEI europe'!J471/'TEI europe'!J$527</f>
        <v>4.7513525958328535E-2</v>
      </c>
      <c r="K21" s="8">
        <f>'TEI europe'!K471/'TEI europe'!K$527</f>
        <v>1.761836861336466E-2</v>
      </c>
      <c r="L21" s="8">
        <f>'TEI europe'!L471/'TEI europe'!L$527</f>
        <v>1.7447901584049959E-2</v>
      </c>
      <c r="M21" s="8">
        <f>'TEI europe'!M471/'TEI europe'!M$527</f>
        <v>1.270901607646596E-2</v>
      </c>
      <c r="N21" s="8">
        <f>'TEI europe'!N471/'TEI europe'!N$527</f>
        <v>3.2897772813356964E-2</v>
      </c>
      <c r="O21" s="26">
        <v>4.0943889804306355E-2</v>
      </c>
      <c r="P21" s="26">
        <v>3.8591030427455687E-2</v>
      </c>
      <c r="Q21"/>
      <c r="S21"/>
      <c r="T21"/>
      <c r="U21"/>
      <c r="V21"/>
      <c r="W21"/>
      <c r="X21"/>
      <c r="Y21"/>
      <c r="Z21"/>
      <c r="AA21"/>
      <c r="AB21"/>
    </row>
    <row r="22" spans="1:28">
      <c r="A22" s="2">
        <v>20</v>
      </c>
      <c r="B22" s="7" t="s">
        <v>35</v>
      </c>
      <c r="C22" s="8">
        <f>'TEI europe'!C472/'TEI europe'!C$527</f>
        <v>0.2207931771829803</v>
      </c>
      <c r="D22" s="8">
        <f>'TEI europe'!D472/'TEI europe'!D$527</f>
        <v>0.20843566313850354</v>
      </c>
      <c r="E22" s="8">
        <f>'TEI europe'!E472/'TEI europe'!E$527</f>
        <v>0.19083958233321746</v>
      </c>
      <c r="F22" s="8">
        <f>'TEI europe'!F472/'TEI europe'!F$527</f>
        <v>0.18731777242852893</v>
      </c>
      <c r="G22" s="58">
        <f>'TEI europe'!G472/'TEI europe'!G$527</f>
        <v>0.19897684716184574</v>
      </c>
      <c r="H22" s="8">
        <f>'TEI europe'!H472/'TEI europe'!H$527</f>
        <v>0.1546889881041949</v>
      </c>
      <c r="I22" s="8">
        <f>'TEI europe'!I472/'TEI europe'!I$527</f>
        <v>0.20775370954183064</v>
      </c>
      <c r="J22" s="8">
        <f>'TEI europe'!J472/'TEI europe'!J$527</f>
        <v>0.36898526533901232</v>
      </c>
      <c r="K22" s="8">
        <f>'TEI europe'!K472/'TEI europe'!K$527</f>
        <v>0.22746786810105121</v>
      </c>
      <c r="L22" s="8">
        <f>'TEI europe'!L472/'TEI europe'!L$527</f>
        <v>0.13147532685559327</v>
      </c>
      <c r="M22" s="8">
        <f>'TEI europe'!M472/'TEI europe'!M$527</f>
        <v>0.23299755804961364</v>
      </c>
      <c r="N22" s="8">
        <f>'TEI europe'!N472/'TEI europe'!N$527</f>
        <v>0.20067294628057361</v>
      </c>
      <c r="O22" s="26">
        <v>0.20465874831516911</v>
      </c>
      <c r="P22" s="26">
        <v>0.21109399971272444</v>
      </c>
      <c r="S22"/>
      <c r="T22"/>
      <c r="U22"/>
      <c r="V22"/>
      <c r="W22"/>
      <c r="X22"/>
      <c r="Y22"/>
      <c r="Z22"/>
      <c r="AA22"/>
      <c r="AB22"/>
    </row>
    <row r="23" spans="1:28">
      <c r="A23" s="2">
        <v>21</v>
      </c>
      <c r="B23" s="7" t="s">
        <v>36</v>
      </c>
      <c r="C23" s="8">
        <f>'TEI europe'!C473/'TEI europe'!C$527</f>
        <v>1.8913992868651992E-2</v>
      </c>
      <c r="D23" s="8">
        <f>'TEI europe'!D473/'TEI europe'!D$527</f>
        <v>6.8575651844050775E-3</v>
      </c>
      <c r="E23" s="8">
        <f>'TEI europe'!E473/'TEI europe'!E$527</f>
        <v>5.2535128974330207E-2</v>
      </c>
      <c r="F23" s="8">
        <f>'TEI europe'!F473/'TEI europe'!F$527</f>
        <v>1.9803640494414843E-2</v>
      </c>
      <c r="G23" s="58">
        <f>'TEI europe'!G473/'TEI europe'!G$527</f>
        <v>3.0181321300625438E-2</v>
      </c>
      <c r="H23" s="8">
        <f>'TEI europe'!H473/'TEI europe'!H$527</f>
        <v>3.2508471704114708E-2</v>
      </c>
      <c r="I23" s="8">
        <f>'TEI europe'!I473/'TEI europe'!I$527</f>
        <v>2.3441968222343131E-2</v>
      </c>
      <c r="J23" s="8">
        <f>'TEI europe'!J473/'TEI europe'!J$527</f>
        <v>2.1641533325659032E-2</v>
      </c>
      <c r="K23" s="8">
        <f>'TEI europe'!K473/'TEI europe'!K$527</f>
        <v>1.3163499447651156E-2</v>
      </c>
      <c r="L23" s="8">
        <f>'TEI europe'!L473/'TEI europe'!L$527</f>
        <v>2.7360213812496741E-2</v>
      </c>
      <c r="M23" s="8">
        <f>'TEI europe'!M473/'TEI europe'!M$527</f>
        <v>4.9450423230940212E-2</v>
      </c>
      <c r="N23" s="8">
        <f>'TEI europe'!N473/'TEI europe'!N$527</f>
        <v>2.6479647663300163E-2</v>
      </c>
      <c r="O23" s="26">
        <v>2.0772589833649022E-2</v>
      </c>
      <c r="P23" s="26">
        <v>1.7665317222719652E-2</v>
      </c>
      <c r="S23"/>
      <c r="T23"/>
      <c r="U23"/>
      <c r="V23"/>
      <c r="W23"/>
      <c r="X23"/>
      <c r="Y23"/>
      <c r="Z23"/>
      <c r="AA23"/>
      <c r="AB23"/>
    </row>
    <row r="24" spans="1:28">
      <c r="A24" s="2">
        <v>22</v>
      </c>
      <c r="B24" s="7" t="s">
        <v>37</v>
      </c>
      <c r="C24" s="8">
        <f>'TEI europe'!C474/'TEI europe'!C$527</f>
        <v>2.415545130892352E-2</v>
      </c>
      <c r="D24" s="8">
        <f>'TEI europe'!D474/'TEI europe'!D$527</f>
        <v>8.9217903576750371E-2</v>
      </c>
      <c r="E24" s="8">
        <f>'TEI europe'!E474/'TEI europe'!E$527</f>
        <v>4.3088517228969357E-2</v>
      </c>
      <c r="F24" s="8">
        <f>'TEI europe'!F474/'TEI europe'!F$527</f>
        <v>3.6350850620723234E-2</v>
      </c>
      <c r="G24" s="58">
        <f>'TEI europe'!G474/'TEI europe'!G$527</f>
        <v>3.6793355793675757E-2</v>
      </c>
      <c r="H24" s="8">
        <f>'TEI europe'!H474/'TEI europe'!H$527</f>
        <v>6.0133241536282592E-2</v>
      </c>
      <c r="I24" s="8">
        <f>'TEI europe'!I474/'TEI europe'!I$527</f>
        <v>6.383068862483833E-2</v>
      </c>
      <c r="J24" s="8">
        <f>'TEI europe'!J474/'TEI europe'!J$527</f>
        <v>2.9210314262691377E-2</v>
      </c>
      <c r="K24" s="8">
        <f>'TEI europe'!K474/'TEI europe'!K$527</f>
        <v>2.3331559672063532E-2</v>
      </c>
      <c r="L24" s="8">
        <f>'TEI europe'!L474/'TEI europe'!L$527</f>
        <v>2.4613508153505565E-2</v>
      </c>
      <c r="M24" s="8">
        <f>'TEI europe'!M474/'TEI europe'!M$527</f>
        <v>6.9830572199644267E-2</v>
      </c>
      <c r="N24" s="8">
        <f>'TEI europe'!N474/'TEI europe'!N$527</f>
        <v>4.3839460351611188E-2</v>
      </c>
      <c r="O24" s="26">
        <v>5.4763197967412497E-2</v>
      </c>
      <c r="P24" s="26">
        <v>5.6799252010125645E-2</v>
      </c>
      <c r="S24"/>
      <c r="T24"/>
      <c r="U24"/>
      <c r="V24"/>
      <c r="W24"/>
      <c r="X24"/>
      <c r="Y24"/>
      <c r="Z24"/>
      <c r="AA24"/>
      <c r="AB24"/>
    </row>
    <row r="25" spans="1:28" s="10" customFormat="1">
      <c r="A25" s="2">
        <v>23</v>
      </c>
      <c r="B25" s="9" t="s">
        <v>38</v>
      </c>
      <c r="C25" s="8">
        <f>'TEI europe'!C475/'TEI europe'!C$527</f>
        <v>1.7061159955751609E-2</v>
      </c>
      <c r="D25" s="8">
        <f>'TEI europe'!D475/'TEI europe'!D$527</f>
        <v>4.5685540495944761E-2</v>
      </c>
      <c r="E25" s="8">
        <f>'TEI europe'!E475/'TEI europe'!E$527</f>
        <v>3.2698960983065628E-2</v>
      </c>
      <c r="F25" s="8">
        <f>'TEI europe'!F475/'TEI europe'!F$527</f>
        <v>2.7568766397100587E-2</v>
      </c>
      <c r="G25" s="58">
        <f>'TEI europe'!G475/'TEI europe'!G$527</f>
        <v>3.7343690864796157E-2</v>
      </c>
      <c r="H25" s="8">
        <f>'TEI europe'!H475/'TEI europe'!H$527</f>
        <v>3.5277199159010612E-2</v>
      </c>
      <c r="I25" s="8">
        <f>'TEI europe'!I475/'TEI europe'!I$527</f>
        <v>3.1567645689959352E-2</v>
      </c>
      <c r="J25" s="8">
        <f>'TEI europe'!J475/'TEI europe'!J$527</f>
        <v>1.8188097156670888E-2</v>
      </c>
      <c r="K25" s="8">
        <f>'TEI europe'!K475/'TEI europe'!K$527</f>
        <v>2.8433978136017009E-2</v>
      </c>
      <c r="L25" s="8">
        <f>'TEI europe'!L475/'TEI europe'!L$527</f>
        <v>2.5741175487410669E-2</v>
      </c>
      <c r="M25" s="8">
        <f>'TEI europe'!M475/'TEI europe'!M$527</f>
        <v>3.3421104979791186E-2</v>
      </c>
      <c r="N25" s="8">
        <f>'TEI europe'!N475/'TEI europe'!N$527</f>
        <v>3.0265181136466261E-2</v>
      </c>
      <c r="O25" s="26">
        <v>4.1336981996690184E-2</v>
      </c>
      <c r="P25" s="26">
        <v>4.1264860451283913E-2</v>
      </c>
      <c r="Q25"/>
      <c r="S25"/>
      <c r="T25"/>
      <c r="U25"/>
      <c r="V25"/>
      <c r="W25"/>
      <c r="X25"/>
      <c r="Y25"/>
      <c r="Z25"/>
      <c r="AA25"/>
      <c r="AB25"/>
    </row>
    <row r="26" spans="1:28">
      <c r="A26" s="2">
        <v>24</v>
      </c>
      <c r="B26" s="7" t="s">
        <v>39</v>
      </c>
      <c r="C26" s="8">
        <f>'TEI europe'!C476/'TEI europe'!C$527</f>
        <v>0.15606617495683586</v>
      </c>
      <c r="D26" s="8">
        <f>'TEI europe'!D476/'TEI europe'!D$527</f>
        <v>0.1389128828768926</v>
      </c>
      <c r="E26" s="8">
        <f>'TEI europe'!E476/'TEI europe'!E$527</f>
        <v>0.10286739735668991</v>
      </c>
      <c r="F26" s="8">
        <f>'TEI europe'!F476/'TEI europe'!F$527</f>
        <v>0.16419819868552726</v>
      </c>
      <c r="G26" s="58">
        <f>'TEI europe'!G476/'TEI europe'!G$527</f>
        <v>0.11862291010957118</v>
      </c>
      <c r="H26" s="8">
        <f>'TEI europe'!H476/'TEI europe'!H$527</f>
        <v>0.18420880834988934</v>
      </c>
      <c r="I26" s="8">
        <f>'TEI europe'!I476/'TEI europe'!I$527</f>
        <v>0.15959397031882358</v>
      </c>
      <c r="J26" s="8">
        <f>'TEI europe'!J476/'TEI europe'!J$527</f>
        <v>0.1016317485898469</v>
      </c>
      <c r="K26" s="8">
        <f>'TEI europe'!K476/'TEI europe'!K$527</f>
        <v>0.21197300496857918</v>
      </c>
      <c r="L26" s="8">
        <f>'TEI europe'!L476/'TEI europe'!L$527</f>
        <v>0.20991749568992532</v>
      </c>
      <c r="M26" s="8">
        <f>'TEI europe'!M476/'TEI europe'!M$527</f>
        <v>0.12412406829355688</v>
      </c>
      <c r="N26" s="8">
        <f>'TEI europe'!N476/'TEI europe'!N$527</f>
        <v>0.15556916395777273</v>
      </c>
      <c r="O26" s="26">
        <v>0.11672264156966719</v>
      </c>
      <c r="P26" s="26">
        <v>0.11021886576464648</v>
      </c>
      <c r="S26"/>
      <c r="T26"/>
      <c r="U26"/>
      <c r="V26"/>
      <c r="W26"/>
      <c r="X26"/>
      <c r="Y26"/>
      <c r="Z26"/>
      <c r="AA26"/>
      <c r="AB26"/>
    </row>
    <row r="27" spans="1:28" s="10" customFormat="1">
      <c r="A27" s="2">
        <v>25</v>
      </c>
      <c r="B27" s="9" t="s">
        <v>40</v>
      </c>
      <c r="C27" s="8">
        <f>'TEI europe'!C477/'TEI europe'!C$527</f>
        <v>3.7277625738731349E-2</v>
      </c>
      <c r="D27" s="8">
        <f>'TEI europe'!D477/'TEI europe'!D$527</f>
        <v>0.17178323352889757</v>
      </c>
      <c r="E27" s="8">
        <f>'TEI europe'!E477/'TEI europe'!E$527</f>
        <v>0.10277114099350054</v>
      </c>
      <c r="F27" s="8">
        <f>'TEI europe'!F477/'TEI europe'!F$527</f>
        <v>8.4001839179942125E-2</v>
      </c>
      <c r="G27" s="58">
        <f>'TEI europe'!G477/'TEI europe'!G$527</f>
        <v>8.3068801786924357E-2</v>
      </c>
      <c r="H27" s="8">
        <f>'TEI europe'!H477/'TEI europe'!H$527</f>
        <v>0.11154638058334958</v>
      </c>
      <c r="I27" s="8">
        <f>'TEI europe'!I477/'TEI europe'!I$527</f>
        <v>7.2197848686643334E-2</v>
      </c>
      <c r="J27" s="8">
        <f>'TEI europe'!J477/'TEI europe'!J$527</f>
        <v>6.4996546563831012E-2</v>
      </c>
      <c r="K27" s="8">
        <f>'TEI europe'!K477/'TEI europe'!K$527</f>
        <v>9.4509843354519521E-2</v>
      </c>
      <c r="L27" s="8">
        <f>'TEI europe'!L477/'TEI europe'!L$527</f>
        <v>6.0480945886513399E-2</v>
      </c>
      <c r="M27" s="8">
        <f>'TEI europe'!M477/'TEI europe'!M$527</f>
        <v>7.7009462946464977E-2</v>
      </c>
      <c r="N27" s="8">
        <f>'TEI europe'!N477/'TEI europe'!N$527</f>
        <v>8.6593154686911991E-2</v>
      </c>
      <c r="O27" s="26">
        <v>0.11242150002962148</v>
      </c>
      <c r="P27" s="26">
        <v>0.11402215959384497</v>
      </c>
      <c r="Q27"/>
      <c r="S27"/>
      <c r="T27"/>
      <c r="U27"/>
      <c r="V27"/>
      <c r="W27"/>
      <c r="X27"/>
      <c r="Y27"/>
      <c r="Z27"/>
      <c r="AA27"/>
      <c r="AB27"/>
    </row>
    <row r="28" spans="1:28">
      <c r="A28" s="2">
        <v>26</v>
      </c>
      <c r="B28" s="7" t="s">
        <v>41</v>
      </c>
      <c r="C28" s="8">
        <f>'TEI europe'!C478/'TEI europe'!C$527</f>
        <v>1.6977439357464994E-3</v>
      </c>
      <c r="D28" s="8">
        <f>'TEI europe'!D478/'TEI europe'!D$527</f>
        <v>7.5653835747525183E-4</v>
      </c>
      <c r="E28" s="8">
        <f>'TEI europe'!E478/'TEI europe'!E$527</f>
        <v>7.3884422471017343E-3</v>
      </c>
      <c r="F28" s="8">
        <f>'TEI europe'!F478/'TEI europe'!F$527</f>
        <v>3.2699537500338084E-3</v>
      </c>
      <c r="G28" s="58">
        <f>'TEI europe'!G478/'TEI europe'!G$527</f>
        <v>6.9514088727669213E-3</v>
      </c>
      <c r="H28" s="8">
        <f>'TEI europe'!H478/'TEI europe'!H$527</f>
        <v>3.508135104639841E-3</v>
      </c>
      <c r="I28" s="8">
        <f>'TEI europe'!I478/'TEI europe'!I$527</f>
        <v>7.7322847703161597E-3</v>
      </c>
      <c r="J28" s="8">
        <f>'TEI europe'!J478/'TEI europe'!J$527</f>
        <v>2.2879014619546448E-3</v>
      </c>
      <c r="K28" s="8">
        <f>'TEI europe'!K478/'TEI europe'!K$527</f>
        <v>1.6016487135834989E-3</v>
      </c>
      <c r="L28" s="8">
        <f>'TEI europe'!L478/'TEI europe'!L$527</f>
        <v>1.7917322202643195E-3</v>
      </c>
      <c r="M28" s="8">
        <f>'TEI europe'!M478/'TEI europe'!M$527</f>
        <v>5.1636772845648129E-3</v>
      </c>
      <c r="N28" s="8">
        <f>'TEI europe'!N478/'TEI europe'!N$527</f>
        <v>3.7611252679292761E-3</v>
      </c>
      <c r="O28" s="26">
        <v>6.6421162206121665E-3</v>
      </c>
      <c r="P28" s="26">
        <v>6.7862784483059867E-3</v>
      </c>
      <c r="S28"/>
      <c r="T28"/>
      <c r="U28"/>
      <c r="V28"/>
      <c r="W28"/>
      <c r="X28"/>
      <c r="Y28"/>
      <c r="Z28"/>
      <c r="AA28"/>
      <c r="AB28"/>
    </row>
    <row r="29" spans="1:28">
      <c r="A29" s="2">
        <v>27</v>
      </c>
      <c r="B29" s="7" t="s">
        <v>42</v>
      </c>
      <c r="C29" s="8">
        <f>'TEI europe'!C479/'TEI europe'!C$527</f>
        <v>1.096602590672153E-3</v>
      </c>
      <c r="D29" s="8">
        <f>'TEI europe'!D479/'TEI europe'!D$527</f>
        <v>7.7817124853955021E-3</v>
      </c>
      <c r="E29" s="8">
        <f>'TEI europe'!E479/'TEI europe'!E$527</f>
        <v>1.1846889846547737E-2</v>
      </c>
      <c r="F29" s="8">
        <f>'TEI europe'!F479/'TEI europe'!F$527</f>
        <v>4.5925405025288727E-3</v>
      </c>
      <c r="G29" s="58">
        <f>'TEI europe'!G479/'TEI europe'!G$527</f>
        <v>1.2479842927451607E-2</v>
      </c>
      <c r="H29" s="8">
        <f>'TEI europe'!H479/'TEI europe'!H$527</f>
        <v>8.0538485080124105E-3</v>
      </c>
      <c r="I29" s="8">
        <f>'TEI europe'!I479/'TEI europe'!I$527</f>
        <v>1.6626591046503256E-2</v>
      </c>
      <c r="J29" s="8">
        <f>'TEI europe'!J479/'TEI europe'!J$527</f>
        <v>3.7987797858869575E-3</v>
      </c>
      <c r="K29" s="8">
        <f>'TEI europe'!K479/'TEI europe'!K$527</f>
        <v>3.714214289006233E-3</v>
      </c>
      <c r="L29" s="8">
        <f>'TEI europe'!L479/'TEI europe'!L$527</f>
        <v>6.5258722165671378E-3</v>
      </c>
      <c r="M29" s="8">
        <f>'TEI europe'!M479/'TEI europe'!M$527</f>
        <v>3.0569772038820412E-3</v>
      </c>
      <c r="N29" s="8">
        <f>'TEI europe'!N479/'TEI europe'!N$527</f>
        <v>6.3236852629341101E-3</v>
      </c>
      <c r="O29" s="26">
        <v>6.5866893535921952E-3</v>
      </c>
      <c r="P29" s="26">
        <v>6.9460952679895362E-3</v>
      </c>
      <c r="S29"/>
      <c r="T29"/>
      <c r="U29"/>
      <c r="V29"/>
      <c r="W29"/>
      <c r="X29"/>
      <c r="Y29"/>
      <c r="Z29"/>
      <c r="AA29"/>
      <c r="AB29"/>
    </row>
    <row r="30" spans="1:28">
      <c r="A30" s="2">
        <v>28</v>
      </c>
      <c r="B30" s="7" t="s">
        <v>43</v>
      </c>
      <c r="C30" s="8">
        <f>'TEI europe'!C480/'TEI europe'!C$527</f>
        <v>5.5571262698767797E-3</v>
      </c>
      <c r="D30" s="8">
        <f>'TEI europe'!D480/'TEI europe'!D$527</f>
        <v>2.4348646213064373E-2</v>
      </c>
      <c r="E30" s="8">
        <f>'TEI europe'!E480/'TEI europe'!E$527</f>
        <v>3.348250004138411E-2</v>
      </c>
      <c r="F30" s="8">
        <f>'TEI europe'!F480/'TEI europe'!F$527</f>
        <v>1.3645092364698564E-2</v>
      </c>
      <c r="G30" s="58">
        <f>'TEI europe'!G480/'TEI europe'!G$527</f>
        <v>2.2325804486348178E-2</v>
      </c>
      <c r="H30" s="8">
        <f>'TEI europe'!H480/'TEI europe'!H$527</f>
        <v>1.7966633593183189E-2</v>
      </c>
      <c r="I30" s="8">
        <f>'TEI europe'!I480/'TEI europe'!I$527</f>
        <v>2.0072105855317428E-2</v>
      </c>
      <c r="J30" s="8">
        <f>'TEI europe'!J480/'TEI europe'!J$527</f>
        <v>4.3599631633475305E-3</v>
      </c>
      <c r="K30" s="8">
        <f>'TEI europe'!K480/'TEI europe'!K$527</f>
        <v>8.7665885045335457E-3</v>
      </c>
      <c r="L30" s="8">
        <f>'TEI europe'!L480/'TEI europe'!L$527</f>
        <v>8.1808774172186655E-3</v>
      </c>
      <c r="M30" s="8">
        <f>'TEI europe'!M480/'TEI europe'!M$527</f>
        <v>2.0414456450614127E-2</v>
      </c>
      <c r="N30" s="8">
        <f>'TEI europe'!N480/'TEI europe'!N$527</f>
        <v>1.5480026114650981E-2</v>
      </c>
      <c r="O30" s="26">
        <v>1.4840660312021123E-2</v>
      </c>
      <c r="P30" s="26">
        <v>1.9410289728308033E-2</v>
      </c>
      <c r="S30"/>
      <c r="T30"/>
      <c r="U30"/>
      <c r="V30"/>
      <c r="W30"/>
      <c r="X30"/>
      <c r="Y30"/>
      <c r="Z30"/>
      <c r="AA30"/>
      <c r="AB30"/>
    </row>
    <row r="31" spans="1:28">
      <c r="A31" s="2">
        <v>29</v>
      </c>
      <c r="B31" s="7" t="s">
        <v>44</v>
      </c>
      <c r="C31" s="8">
        <f>'TEI europe'!C481/'TEI europe'!C$527</f>
        <v>1.5371650832951331E-4</v>
      </c>
      <c r="D31" s="8">
        <f>'TEI europe'!D481/'TEI europe'!D$527</f>
        <v>1.4744071561358509E-2</v>
      </c>
      <c r="E31" s="8">
        <f>'TEI europe'!E481/'TEI europe'!E$527</f>
        <v>5.7999057055499448E-4</v>
      </c>
      <c r="F31" s="8">
        <f>'TEI europe'!F481/'TEI europe'!F$527</f>
        <v>2.0095745544045653E-3</v>
      </c>
      <c r="G31" s="58">
        <f>'TEI europe'!G481/'TEI europe'!G$527</f>
        <v>1.9753295869893934E-3</v>
      </c>
      <c r="H31" s="8">
        <f>'TEI europe'!H481/'TEI europe'!H$527</f>
        <v>1.3055151847106981E-2</v>
      </c>
      <c r="I31" s="8">
        <f>'TEI europe'!I481/'TEI europe'!I$527</f>
        <v>6.6035503388321565E-3</v>
      </c>
      <c r="J31" s="8">
        <f>'TEI europe'!J481/'TEI europe'!J$527</f>
        <v>1.5828249107862323E-4</v>
      </c>
      <c r="K31" s="8">
        <f>'TEI europe'!K481/'TEI europe'!K$527</f>
        <v>1.5711566366354624E-3</v>
      </c>
      <c r="L31" s="8">
        <f>'TEI europe'!L481/'TEI europe'!L$527</f>
        <v>2.0911035668826532E-3</v>
      </c>
      <c r="M31" s="8">
        <f>'TEI europe'!M481/'TEI europe'!M$527</f>
        <v>2.1067000806827712E-3</v>
      </c>
      <c r="N31" s="8">
        <f>'TEI europe'!N481/'TEI europe'!N$527</f>
        <v>4.2966423551363707E-3</v>
      </c>
      <c r="O31" s="26">
        <v>5.49578633060613E-3</v>
      </c>
      <c r="P31" s="26">
        <v>5.2439963156827403E-3</v>
      </c>
    </row>
    <row r="32" spans="1:28">
      <c r="A32" s="2">
        <v>30</v>
      </c>
      <c r="B32" s="7" t="s">
        <v>45</v>
      </c>
      <c r="C32" s="8">
        <f>'TEI europe'!C482/'TEI europe'!C$527</f>
        <v>1.7842094716818508E-5</v>
      </c>
      <c r="D32" s="8">
        <f>'TEI europe'!D482/'TEI europe'!D$527</f>
        <v>4.2040122578211635E-4</v>
      </c>
      <c r="E32" s="8">
        <f>'TEI europe'!E482/'TEI europe'!E$527</f>
        <v>5.5178806923836686E-6</v>
      </c>
      <c r="F32" s="8">
        <f>'TEI europe'!F482/'TEI europe'!F$527</f>
        <v>1.2982446650258296E-4</v>
      </c>
      <c r="G32" s="58">
        <f>'TEI europe'!G482/'TEI europe'!G$527</f>
        <v>1.920015928248868E-4</v>
      </c>
      <c r="H32" s="8">
        <f>'TEI europe'!H482/'TEI europe'!H$527</f>
        <v>5.217986357303815E-4</v>
      </c>
      <c r="I32" s="8">
        <f>'TEI europe'!I482/'TEI europe'!I$527</f>
        <v>4.999113353382239E-4</v>
      </c>
      <c r="J32" s="8">
        <f>'TEI europe'!J482/'TEI europe'!J$527</f>
        <v>0</v>
      </c>
      <c r="K32" s="8">
        <f>'TEI europe'!K482/'TEI europe'!K$527</f>
        <v>3.0287244675408355E-3</v>
      </c>
      <c r="L32" s="8">
        <f>'TEI europe'!L482/'TEI europe'!L$527</f>
        <v>1.4016502977713498E-4</v>
      </c>
      <c r="M32" s="8">
        <f>'TEI europe'!M482/'TEI europe'!M$527</f>
        <v>4.5843623488025634E-5</v>
      </c>
      <c r="N32" s="8">
        <f>'TEI europe'!N482/'TEI europe'!N$527</f>
        <v>3.1355497083476681E-4</v>
      </c>
      <c r="O32" s="26">
        <v>8.8241664067398231E-4</v>
      </c>
      <c r="P32" s="26">
        <v>1.0394052462364479E-3</v>
      </c>
    </row>
    <row r="33" spans="1:19">
      <c r="A33" s="2" t="s">
        <v>46</v>
      </c>
      <c r="B33" s="7" t="s">
        <v>47</v>
      </c>
      <c r="C33" s="8">
        <f>'TEI europe'!C483/'TEI europe'!C$527</f>
        <v>1.3107077272739749E-3</v>
      </c>
      <c r="D33" s="8">
        <f>'TEI europe'!D483/'TEI europe'!D$527</f>
        <v>1.8682115696746092E-3</v>
      </c>
      <c r="E33" s="8">
        <f>'TEI europe'!E483/'TEI europe'!E$527</f>
        <v>8.7016978518890467E-3</v>
      </c>
      <c r="F33" s="8">
        <f>'TEI europe'!F483/'TEI europe'!F$527</f>
        <v>8.4656370865225975E-4</v>
      </c>
      <c r="G33" s="58">
        <f>'TEI europe'!G483/'TEI europe'!G$527</f>
        <v>1.9968295956871245E-3</v>
      </c>
      <c r="H33" s="8">
        <f>'TEI europe'!H483/'TEI europe'!H$527</f>
        <v>6.2476936916998826E-3</v>
      </c>
      <c r="I33" s="8">
        <f>'TEI europe'!I483/'TEI europe'!I$527</f>
        <v>2.8245595666143955E-3</v>
      </c>
      <c r="J33" s="8">
        <f>'TEI europe'!J483/'TEI europe'!J$527</f>
        <v>1.4101531023368251E-3</v>
      </c>
      <c r="K33" s="8">
        <f>'TEI europe'!K483/'TEI europe'!K$527</f>
        <v>3.0273278838638261E-3</v>
      </c>
      <c r="L33" s="8">
        <f>'TEI europe'!L483/'TEI europe'!L$527</f>
        <v>1.8136825928520594E-3</v>
      </c>
      <c r="M33" s="8">
        <f>'TEI europe'!M483/'TEI europe'!M$527</f>
        <v>3.2288155562561951E-3</v>
      </c>
      <c r="N33" s="8">
        <f>'TEI europe'!N483/'TEI europe'!N$527</f>
        <v>2.6008840701604633E-3</v>
      </c>
      <c r="O33" s="26">
        <v>1.8348412511691824E-4</v>
      </c>
      <c r="P33" s="26">
        <v>1.8699460152223372E-4</v>
      </c>
    </row>
    <row r="34" spans="1:19">
      <c r="A34" s="2">
        <v>33</v>
      </c>
      <c r="B34" s="7" t="s">
        <v>48</v>
      </c>
      <c r="C34" s="8">
        <f>'TEI europe'!C484/'TEI europe'!C$527</f>
        <v>1.8047965040474102E-2</v>
      </c>
      <c r="D34" s="8">
        <f>'TEI europe'!D484/'TEI europe'!D$527</f>
        <v>8.9874550680869216E-3</v>
      </c>
      <c r="E34" s="8">
        <f>'TEI europe'!E484/'TEI europe'!E$527</f>
        <v>2.6428809222953646E-2</v>
      </c>
      <c r="F34" s="8">
        <f>'TEI europe'!F484/'TEI europe'!F$527</f>
        <v>2.3060070862521299E-2</v>
      </c>
      <c r="G34" s="58">
        <f>'TEI europe'!G484/'TEI europe'!G$527</f>
        <v>6.0395478978171038E-3</v>
      </c>
      <c r="H34" s="8">
        <f>'TEI europe'!H484/'TEI europe'!H$527</f>
        <v>1.2227774595953303E-3</v>
      </c>
      <c r="I34" s="8">
        <f>'TEI europe'!I484/'TEI europe'!I$527</f>
        <v>6.2386029596445663E-3</v>
      </c>
      <c r="J34" s="8">
        <f>'TEI europe'!J484/'TEI europe'!J$527</f>
        <v>2.9498100610107058E-2</v>
      </c>
      <c r="K34" s="8">
        <f>'TEI europe'!K484/'TEI europe'!K$527</f>
        <v>1.1755044809387277E-2</v>
      </c>
      <c r="L34" s="8">
        <f>'TEI europe'!L484/'TEI europe'!L$527</f>
        <v>2.9695680563368212E-2</v>
      </c>
      <c r="M34" s="8">
        <f>'TEI europe'!M484/'TEI europe'!M$527</f>
        <v>2.386075335418332E-2</v>
      </c>
      <c r="N34" s="8">
        <f>'TEI europe'!N484/'TEI europe'!N$527</f>
        <v>1.589021167998253E-2</v>
      </c>
      <c r="O34" s="26">
        <v>2.8900966151382143E-2</v>
      </c>
      <c r="P34" s="26">
        <v>2.7499304180838364E-2</v>
      </c>
    </row>
    <row r="35" spans="1:19">
      <c r="A35" s="2">
        <v>35</v>
      </c>
      <c r="B35" s="7" t="s">
        <v>49</v>
      </c>
      <c r="C35" s="8">
        <f>'TEI europe'!C485/'TEI europe'!C$527</f>
        <v>3.3477259564049004E-2</v>
      </c>
      <c r="D35" s="8">
        <f>'TEI europe'!D485/'TEI europe'!D$527</f>
        <v>3.1874808682204561E-2</v>
      </c>
      <c r="E35" s="8">
        <f>'TEI europe'!E485/'TEI europe'!E$527</f>
        <v>1.6398528319909556E-2</v>
      </c>
      <c r="F35" s="8">
        <f>'TEI europe'!F485/'TEI europe'!F$527</f>
        <v>3.2456116625645744E-2</v>
      </c>
      <c r="G35" s="58">
        <f>'TEI europe'!G485/'TEI europe'!G$527</f>
        <v>4.6361250573415003E-2</v>
      </c>
      <c r="H35" s="8">
        <f>'TEI europe'!H485/'TEI europe'!H$527</f>
        <v>3.0219873073755104E-2</v>
      </c>
      <c r="I35" s="8">
        <f>'TEI europe'!I485/'TEI europe'!I$527</f>
        <v>4.1253579117021016E-2</v>
      </c>
      <c r="J35" s="8">
        <f>'TEI europe'!J485/'TEI europe'!J$527</f>
        <v>1.8533440773569703E-2</v>
      </c>
      <c r="K35" s="8">
        <f>'TEI europe'!K485/'TEI europe'!K$527</f>
        <v>3.9089678827651804E-2</v>
      </c>
      <c r="L35" s="8">
        <f>'TEI europe'!L485/'TEI europe'!L$527</f>
        <v>2.521701116850825E-2</v>
      </c>
      <c r="M35" s="8">
        <f>'TEI europe'!M485/'TEI europe'!M$527</f>
        <v>3.7130827168435986E-2</v>
      </c>
      <c r="N35" s="8">
        <f>'TEI europe'!N485/'TEI europe'!N$527</f>
        <v>3.3431613610306152E-2</v>
      </c>
      <c r="O35" s="26">
        <v>4.7794012580310997E-2</v>
      </c>
      <c r="P35" s="26">
        <v>4.6371098693290203E-2</v>
      </c>
    </row>
    <row r="36" spans="1:19">
      <c r="A36" s="2">
        <v>36</v>
      </c>
      <c r="B36" s="7" t="s">
        <v>50</v>
      </c>
      <c r="C36" s="8">
        <f>'TEI europe'!C486/'TEI europe'!C$527</f>
        <v>1.4191327643992566E-3</v>
      </c>
      <c r="D36" s="8">
        <f>'TEI europe'!D486/'TEI europe'!D$527</f>
        <v>5.2488870245245291E-4</v>
      </c>
      <c r="E36" s="8">
        <f>'TEI europe'!E486/'TEI europe'!E$527</f>
        <v>1.1464929883063845E-3</v>
      </c>
      <c r="F36" s="8">
        <f>'TEI europe'!F486/'TEI europe'!F$527</f>
        <v>1.8364752657344548E-3</v>
      </c>
      <c r="G36" s="58">
        <f>'TEI europe'!G486/'TEI europe'!G$527</f>
        <v>1.7171340279920992E-3</v>
      </c>
      <c r="H36" s="8">
        <f>'TEI europe'!H486/'TEI europe'!H$527</f>
        <v>1.3232480043632922E-3</v>
      </c>
      <c r="I36" s="8">
        <f>'TEI europe'!I486/'TEI europe'!I$527</f>
        <v>1.5844647408177605E-3</v>
      </c>
      <c r="J36" s="8">
        <f>'TEI europe'!J486/'TEI europe'!J$527</f>
        <v>2.0576723840221019E-3</v>
      </c>
      <c r="K36" s="8">
        <f>'TEI europe'!K486/'TEI europe'!K$527</f>
        <v>8.8822721857791489E-4</v>
      </c>
      <c r="L36" s="8">
        <f>'TEI europe'!L486/'TEI europe'!L$527</f>
        <v>1.1689234558772386E-3</v>
      </c>
      <c r="M36" s="8">
        <f>'TEI europe'!M486/'TEI europe'!M$527</f>
        <v>2.7591441226217615E-3</v>
      </c>
      <c r="N36" s="8">
        <f>'TEI europe'!N486/'TEI europe'!N$527</f>
        <v>1.679997608847336E-3</v>
      </c>
      <c r="O36" s="26">
        <v>2.1675643418993832E-3</v>
      </c>
      <c r="P36" s="26">
        <v>1.8580015982819717E-3</v>
      </c>
    </row>
    <row r="37" spans="1:19">
      <c r="A37" s="2" t="s">
        <v>51</v>
      </c>
      <c r="B37" s="7" t="s">
        <v>52</v>
      </c>
      <c r="C37" s="8">
        <f>'TEI europe'!C487/'TEI europe'!C$527</f>
        <v>5.5605574419377066E-2</v>
      </c>
      <c r="D37" s="8">
        <f>'TEI europe'!D487/'TEI europe'!D$527</f>
        <v>2.3506924516837353E-2</v>
      </c>
      <c r="E37" s="8">
        <f>'TEI europe'!E487/'TEI europe'!E$527</f>
        <v>3.7978346609967378E-2</v>
      </c>
      <c r="F37" s="8">
        <f>'TEI europe'!F487/'TEI europe'!F$527</f>
        <v>4.1570876044681251E-2</v>
      </c>
      <c r="G37" s="58">
        <f>'TEI europe'!G487/'TEI europe'!G$527</f>
        <v>2.868641918071806E-2</v>
      </c>
      <c r="H37" s="8">
        <f>'TEI europe'!H487/'TEI europe'!H$527</f>
        <v>4.0609083000244919E-2</v>
      </c>
      <c r="I37" s="8">
        <f>'TEI europe'!I487/'TEI europe'!I$527</f>
        <v>1.3917628410941647E-2</v>
      </c>
      <c r="J37" s="8">
        <f>'TEI europe'!J487/'TEI europe'!J$527</f>
        <v>9.5545067342005293E-3</v>
      </c>
      <c r="K37" s="8">
        <f>'TEI europe'!K487/'TEI europe'!K$527</f>
        <v>3.3371832490029556E-2</v>
      </c>
      <c r="L37" s="8">
        <f>'TEI europe'!L487/'TEI europe'!L$527</f>
        <v>4.5983121485791624E-2</v>
      </c>
      <c r="M37" s="8">
        <f>'TEI europe'!M487/'TEI europe'!M$527</f>
        <v>8.3695208719396993E-3</v>
      </c>
      <c r="N37" s="8">
        <f>'TEI europe'!N487/'TEI europe'!N$527</f>
        <v>3.4486159829220618E-2</v>
      </c>
      <c r="O37" s="26">
        <v>4.7808856001998069E-3</v>
      </c>
      <c r="P37" s="26">
        <v>4.774236855763639E-3</v>
      </c>
      <c r="R37" s="11">
        <f>SUM(Q12:Q37)</f>
        <v>0</v>
      </c>
    </row>
    <row r="38" spans="1:19" s="10" customFormat="1">
      <c r="A38" s="2" t="s">
        <v>53</v>
      </c>
      <c r="B38" s="9" t="s">
        <v>54</v>
      </c>
      <c r="C38" s="8">
        <f>'TEI europe'!C488/'TEI europe'!C$527</f>
        <v>1.2354964356984632E-2</v>
      </c>
      <c r="D38" s="8">
        <f>'TEI europe'!D488/'TEI europe'!D$527</f>
        <v>5.198022153183544E-3</v>
      </c>
      <c r="E38" s="8">
        <f>'TEI europe'!E488/'TEI europe'!E$527</f>
        <v>1.8270316070337041E-4</v>
      </c>
      <c r="F38" s="8">
        <f>'TEI europe'!F488/'TEI europe'!F$527</f>
        <v>1.3718118627106268E-2</v>
      </c>
      <c r="G38" s="58">
        <f>'TEI europe'!G488/'TEI europe'!G$527</f>
        <v>2.9430254330118041E-3</v>
      </c>
      <c r="H38" s="8">
        <f>'TEI europe'!H488/'TEI europe'!H$527</f>
        <v>4.9962103621708481E-3</v>
      </c>
      <c r="I38" s="8">
        <f>'TEI europe'!I488/'TEI europe'!I$527</f>
        <v>1.8441039210357968E-3</v>
      </c>
      <c r="J38" s="8">
        <f>'TEI europe'!J488/'TEI europe'!J$527</f>
        <v>2.1583976056175893E-3</v>
      </c>
      <c r="K38" s="8">
        <f>'TEI europe'!K488/'TEI europe'!K$527</f>
        <v>2.1430110995815366E-2</v>
      </c>
      <c r="L38" s="8">
        <f>'TEI europe'!L488/'TEI europe'!L$527</f>
        <v>1.3394487600287419E-2</v>
      </c>
      <c r="M38" s="8">
        <f>'TEI europe'!M488/'TEI europe'!M$527</f>
        <v>8.8848353005129763E-3</v>
      </c>
      <c r="N38" s="8">
        <f>'TEI europe'!N488/'TEI europe'!N$527</f>
        <v>9.0191245206053764E-3</v>
      </c>
      <c r="O38" s="26">
        <v>5.2305891673294315E-3</v>
      </c>
      <c r="P38" s="26">
        <v>5.0079214927523296E-3</v>
      </c>
      <c r="Q38"/>
      <c r="S38" s="10" t="s">
        <v>105</v>
      </c>
    </row>
    <row r="39" spans="1:19">
      <c r="A39" s="2">
        <v>45</v>
      </c>
      <c r="B39" s="7" t="s">
        <v>55</v>
      </c>
      <c r="C39" s="8">
        <f>'TEI europe'!C489/'TEI europe'!C$527</f>
        <v>1.1583636877688323E-3</v>
      </c>
      <c r="D39" s="8">
        <f>'TEI europe'!D489/'TEI europe'!D$527</f>
        <v>4.3063548302783271E-3</v>
      </c>
      <c r="E39" s="8">
        <f>'TEI europe'!E489/'TEI europe'!E$527</f>
        <v>9.515278705088283E-4</v>
      </c>
      <c r="F39" s="8">
        <f>'TEI europe'!F489/'TEI europe'!F$527</f>
        <v>2.4098666594541962E-3</v>
      </c>
      <c r="G39" s="58">
        <f>'TEI europe'!G489/'TEI europe'!G$527</f>
        <v>1.1254928795554528E-3</v>
      </c>
      <c r="H39" s="8">
        <f>'TEI europe'!H489/'TEI europe'!H$527</f>
        <v>2.5742683359901696E-4</v>
      </c>
      <c r="I39" s="8">
        <f>'TEI europe'!I489/'TEI europe'!I$527</f>
        <v>3.4739601269266401E-4</v>
      </c>
      <c r="J39" s="8">
        <f>'TEI europe'!J489/'TEI europe'!J$527</f>
        <v>1.4245424197076092E-3</v>
      </c>
      <c r="K39" s="8">
        <f>'TEI europe'!K489/'TEI europe'!K$527</f>
        <v>2.1202467856462856E-3</v>
      </c>
      <c r="L39" s="8">
        <f>'TEI europe'!L489/'TEI europe'!L$527</f>
        <v>3.2634650329242367E-4</v>
      </c>
      <c r="M39" s="8">
        <f>'TEI europe'!M489/'TEI europe'!M$527</f>
        <v>0</v>
      </c>
      <c r="N39" s="8">
        <f>'TEI europe'!N489/'TEI europe'!N$527</f>
        <v>1.3906823272975353E-3</v>
      </c>
      <c r="O39" s="26">
        <v>5.7720232029181441E-4</v>
      </c>
      <c r="P39" s="26">
        <v>4.4681497743223624E-4</v>
      </c>
    </row>
    <row r="40" spans="1:19">
      <c r="A40" s="2">
        <v>46</v>
      </c>
      <c r="B40" s="7" t="s">
        <v>56</v>
      </c>
      <c r="C40" s="8">
        <f>'TEI europe'!C490/'TEI europe'!C$527</f>
        <v>4.6691389405089665E-3</v>
      </c>
      <c r="D40" s="8">
        <f>'TEI europe'!D490/'TEI europe'!D$527</f>
        <v>1.5646769820217194E-2</v>
      </c>
      <c r="E40" s="8">
        <f>'TEI europe'!E490/'TEI europe'!E$527</f>
        <v>1.4369174420821784E-2</v>
      </c>
      <c r="F40" s="8">
        <f>'TEI europe'!F490/'TEI europe'!F$527</f>
        <v>5.5797473832255974E-3</v>
      </c>
      <c r="G40" s="58">
        <f>'TEI europe'!G490/'TEI europe'!G$527</f>
        <v>1.5409707749078742E-2</v>
      </c>
      <c r="H40" s="8">
        <f>'TEI europe'!H490/'TEI europe'!H$527</f>
        <v>7.598258572290407E-3</v>
      </c>
      <c r="I40" s="8">
        <f>'TEI europe'!I490/'TEI europe'!I$527</f>
        <v>6.5254770189064537E-3</v>
      </c>
      <c r="J40" s="8">
        <f>'TEI europe'!J490/'TEI europe'!J$527</f>
        <v>7.8133993323356733E-3</v>
      </c>
      <c r="K40" s="8">
        <f>'TEI europe'!K490/'TEI europe'!K$527</f>
        <v>1.0923844757620576E-2</v>
      </c>
      <c r="L40" s="8">
        <f>'TEI europe'!L490/'TEI europe'!L$527</f>
        <v>1.4143444891473922E-2</v>
      </c>
      <c r="M40" s="8">
        <f>'TEI europe'!M490/'TEI europe'!M$527</f>
        <v>0</v>
      </c>
      <c r="N40" s="8">
        <f>'TEI europe'!N490/'TEI europe'!N$527</f>
        <v>7.8133308002724979E-3</v>
      </c>
      <c r="O40" s="26">
        <v>1.5695161550174398E-2</v>
      </c>
      <c r="P40" s="26">
        <v>1.5695161550174398E-2</v>
      </c>
    </row>
    <row r="41" spans="1:19">
      <c r="A41" s="2">
        <v>47</v>
      </c>
      <c r="B41" s="7" t="s">
        <v>57</v>
      </c>
      <c r="C41" s="8">
        <f>'TEI europe'!C491/'TEI europe'!C$527</f>
        <v>0</v>
      </c>
      <c r="D41" s="8">
        <f>'TEI europe'!D491/'TEI europe'!D$527</f>
        <v>0</v>
      </c>
      <c r="E41" s="8">
        <f>'TEI europe'!E491/'TEI europe'!E$527</f>
        <v>0</v>
      </c>
      <c r="F41" s="8">
        <f>'TEI europe'!F491/'TEI europe'!F$527</f>
        <v>0</v>
      </c>
      <c r="G41" s="58">
        <f>'TEI europe'!G491/'TEI europe'!G$527</f>
        <v>0</v>
      </c>
      <c r="H41" s="8">
        <f>'TEI europe'!H491/'TEI europe'!H$527</f>
        <v>0</v>
      </c>
      <c r="I41" s="8">
        <f>'TEI europe'!I491/'TEI europe'!I$527</f>
        <v>0</v>
      </c>
      <c r="J41" s="8">
        <f>'TEI europe'!J491/'TEI europe'!J$527</f>
        <v>0</v>
      </c>
      <c r="K41" s="8">
        <f>'TEI europe'!K491/'TEI europe'!K$527</f>
        <v>0</v>
      </c>
      <c r="L41" s="8">
        <f>'TEI europe'!L491/'TEI europe'!L$527</f>
        <v>0</v>
      </c>
      <c r="M41" s="8">
        <f>'TEI europe'!M491/'TEI europe'!M$527</f>
        <v>0</v>
      </c>
      <c r="N41" s="8">
        <f>'TEI europe'!N491/'TEI europe'!N$527</f>
        <v>0</v>
      </c>
      <c r="O41" s="26"/>
      <c r="P41" s="26"/>
    </row>
    <row r="42" spans="1:19">
      <c r="A42" s="2">
        <v>49</v>
      </c>
      <c r="B42" s="7" t="s">
        <v>58</v>
      </c>
      <c r="C42" s="8">
        <f>'TEI europe'!C492/'TEI europe'!C$527</f>
        <v>3.3032579664952919E-2</v>
      </c>
      <c r="D42" s="8">
        <f>'TEI europe'!D492/'TEI europe'!D$527</f>
        <v>8.5382508428707531E-3</v>
      </c>
      <c r="E42" s="8">
        <f>'TEI europe'!E492/'TEI europe'!E$527</f>
        <v>2.7678915748705905E-2</v>
      </c>
      <c r="F42" s="8">
        <f>'TEI europe'!F492/'TEI europe'!F$527</f>
        <v>2.4850566629702756E-2</v>
      </c>
      <c r="G42" s="58">
        <f>'TEI europe'!G492/'TEI europe'!G$527</f>
        <v>3.5863969054060209E-3</v>
      </c>
      <c r="H42" s="8">
        <f>'TEI europe'!H492/'TEI europe'!H$527</f>
        <v>1.4564062010235031E-2</v>
      </c>
      <c r="I42" s="8">
        <f>'TEI europe'!I492/'TEI europe'!I$527</f>
        <v>2.3228325726732491E-2</v>
      </c>
      <c r="J42" s="8">
        <f>'TEI europe'!J492/'TEI europe'!J$527</f>
        <v>3.0793139173477609E-3</v>
      </c>
      <c r="K42" s="8">
        <f>'TEI europe'!K492/'TEI europe'!K$527</f>
        <v>3.0051687561886115E-2</v>
      </c>
      <c r="L42" s="8">
        <f>'TEI europe'!L492/'TEI europe'!L$527</f>
        <v>9.3304951237115075E-3</v>
      </c>
      <c r="M42" s="8">
        <f>'TEI europe'!M492/'TEI europe'!M$527</f>
        <v>3.3352289387421852E-2</v>
      </c>
      <c r="N42" s="8">
        <f>'TEI europe'!N492/'TEI europe'!N$527</f>
        <v>1.9146472025420722E-2</v>
      </c>
      <c r="O42" s="26">
        <v>5.0182728243728962E-3</v>
      </c>
      <c r="P42" s="26">
        <v>5.0182728243728962E-3</v>
      </c>
    </row>
    <row r="43" spans="1:19">
      <c r="A43" s="2">
        <v>50</v>
      </c>
      <c r="B43" s="7" t="s">
        <v>59</v>
      </c>
      <c r="C43" s="8">
        <f>'TEI europe'!C493/'TEI europe'!C$527</f>
        <v>7.2301657667846074E-3</v>
      </c>
      <c r="D43" s="8">
        <f>'TEI europe'!D493/'TEI europe'!D$527</f>
        <v>1.4064443340669933E-4</v>
      </c>
      <c r="E43" s="8">
        <f>'TEI europe'!E493/'TEI europe'!E$527</f>
        <v>4.0335707861324623E-3</v>
      </c>
      <c r="F43" s="8">
        <f>'TEI europe'!F493/'TEI europe'!F$527</f>
        <v>6.8698780190950149E-4</v>
      </c>
      <c r="G43" s="58">
        <f>'TEI europe'!G493/'TEI europe'!G$527</f>
        <v>0</v>
      </c>
      <c r="H43" s="8">
        <f>'TEI europe'!H493/'TEI europe'!H$527</f>
        <v>2.6576079583783409E-4</v>
      </c>
      <c r="I43" s="8">
        <f>'TEI europe'!I493/'TEI europe'!I$527</f>
        <v>6.1853436406254824E-4</v>
      </c>
      <c r="J43" s="8">
        <f>'TEI europe'!J493/'TEI europe'!J$527</f>
        <v>2.8778634741567861E-5</v>
      </c>
      <c r="K43" s="8">
        <f>'TEI europe'!K493/'TEI europe'!K$527</f>
        <v>1.34700495647547E-3</v>
      </c>
      <c r="L43" s="8">
        <f>'TEI europe'!L493/'TEI europe'!L$527</f>
        <v>6.3859716491103365E-3</v>
      </c>
      <c r="M43" s="8">
        <f>'TEI europe'!M493/'TEI europe'!M$527</f>
        <v>9.9602043241270571E-4</v>
      </c>
      <c r="N43" s="8">
        <f>'TEI europe'!N493/'TEI europe'!N$527</f>
        <v>1.1702368544918857E-3</v>
      </c>
      <c r="O43" s="26"/>
      <c r="P43" s="26"/>
    </row>
    <row r="44" spans="1:19">
      <c r="A44" s="2">
        <v>51</v>
      </c>
      <c r="B44" s="7" t="s">
        <v>60</v>
      </c>
      <c r="C44" s="8">
        <f>'TEI europe'!C494/'TEI europe'!C$527</f>
        <v>1.9200838852945457E-3</v>
      </c>
      <c r="D44" s="8">
        <f>'TEI europe'!D494/'TEI europe'!D$527</f>
        <v>1.0111691290677727E-5</v>
      </c>
      <c r="E44" s="8">
        <f>'TEI europe'!E494/'TEI europe'!E$527</f>
        <v>3.6546763119221174E-3</v>
      </c>
      <c r="F44" s="8">
        <f>'TEI europe'!F494/'TEI europe'!F$527</f>
        <v>1.1143266708138371E-3</v>
      </c>
      <c r="G44" s="58">
        <f>'TEI europe'!G494/'TEI europe'!G$527</f>
        <v>1.3802354068528087E-3</v>
      </c>
      <c r="H44" s="8">
        <f>'TEI europe'!H494/'TEI europe'!H$527</f>
        <v>7.718175028948944E-4</v>
      </c>
      <c r="I44" s="8">
        <f>'TEI europe'!I494/'TEI europe'!I$527</f>
        <v>1.0670020389846112E-3</v>
      </c>
      <c r="J44" s="8">
        <f>'TEI europe'!J494/'TEI europe'!J$527</f>
        <v>8.6335904224703582E-5</v>
      </c>
      <c r="K44" s="8">
        <f>'TEI europe'!K494/'TEI europe'!K$527</f>
        <v>2.6369827461397268E-3</v>
      </c>
      <c r="L44" s="8">
        <f>'TEI europe'!L494/'TEI europe'!L$527</f>
        <v>5.9001543666563783E-4</v>
      </c>
      <c r="M44" s="8">
        <f>'TEI europe'!M494/'TEI europe'!M$527</f>
        <v>1.1334509886021917E-3</v>
      </c>
      <c r="N44" s="8">
        <f>'TEI europe'!N494/'TEI europe'!N$527</f>
        <v>1.1198417156272028E-3</v>
      </c>
      <c r="O44" s="26"/>
      <c r="P44" s="26"/>
    </row>
    <row r="45" spans="1:19">
      <c r="A45" s="2">
        <v>52</v>
      </c>
      <c r="B45" s="7" t="s">
        <v>61</v>
      </c>
      <c r="C45" s="8">
        <f>'TEI europe'!C495/'TEI europe'!C$527</f>
        <v>9.1969135921077545E-3</v>
      </c>
      <c r="D45" s="8">
        <f>'TEI europe'!D495/'TEI europe'!D$527</f>
        <v>1.3649863997752143E-2</v>
      </c>
      <c r="E45" s="8">
        <f>'TEI europe'!E495/'TEI europe'!E$527</f>
        <v>5.3958742192965195E-3</v>
      </c>
      <c r="F45" s="8">
        <f>'TEI europe'!F495/'TEI europe'!F$527</f>
        <v>1.0829524247423795E-2</v>
      </c>
      <c r="G45" s="58">
        <f>'TEI europe'!G495/'TEI europe'!G$527</f>
        <v>2.1436029883969667E-2</v>
      </c>
      <c r="H45" s="8">
        <f>'TEI europe'!H495/'TEI europe'!H$527</f>
        <v>1.2513444301583869E-2</v>
      </c>
      <c r="I45" s="8">
        <f>'TEI europe'!I495/'TEI europe'!I$527</f>
        <v>7.4750664682353557E-3</v>
      </c>
      <c r="J45" s="8">
        <f>'TEI europe'!J495/'TEI europe'!J$527</f>
        <v>5.2521008403361349E-3</v>
      </c>
      <c r="K45" s="8">
        <f>'TEI europe'!K495/'TEI europe'!K$527</f>
        <v>1.097924257680861E-2</v>
      </c>
      <c r="L45" s="8">
        <f>'TEI europe'!L495/'TEI europe'!L$527</f>
        <v>2.4613508153505569E-2</v>
      </c>
      <c r="M45" s="8">
        <f>'TEI europe'!M495/'TEI europe'!M$527</f>
        <v>9.4915360332385335E-3</v>
      </c>
      <c r="N45" s="8">
        <f>'TEI europe'!N495/'TEI europe'!N$527</f>
        <v>1.2450260077763906E-2</v>
      </c>
      <c r="O45" s="26">
        <v>7.2852203220510336E-3</v>
      </c>
      <c r="P45" s="26">
        <v>4.4681497743223624E-4</v>
      </c>
    </row>
    <row r="46" spans="1:19">
      <c r="A46" s="2">
        <v>53</v>
      </c>
      <c r="B46" s="7" t="s">
        <v>62</v>
      </c>
      <c r="C46" s="8">
        <f>'TEI europe'!C496/'TEI europe'!C$527</f>
        <v>7.6034772870134262E-4</v>
      </c>
      <c r="D46" s="8">
        <f>'TEI europe'!D496/'TEI europe'!D$527</f>
        <v>4.0385482185191653E-4</v>
      </c>
      <c r="E46" s="8">
        <f>'TEI europe'!E496/'TEI europe'!E$527</f>
        <v>2.0845327060116082E-3</v>
      </c>
      <c r="F46" s="8">
        <f>'TEI europe'!F496/'TEI europe'!F$527</f>
        <v>8.7658561653098203E-3</v>
      </c>
      <c r="G46" s="58">
        <f>'TEI europe'!G496/'TEI europe'!G$527</f>
        <v>1.1199549985272494E-3</v>
      </c>
      <c r="H46" s="8">
        <f>'TEI europe'!H496/'TEI europe'!H$527</f>
        <v>4.3475503012495851E-4</v>
      </c>
      <c r="I46" s="8">
        <f>'TEI europe'!I496/'TEI europe'!I$527</f>
        <v>9.5140510793182559E-4</v>
      </c>
      <c r="J46" s="8">
        <f>'TEI europe'!J496/'TEI europe'!J$527</f>
        <v>5.7557269483135716E-4</v>
      </c>
      <c r="K46" s="8">
        <f>'TEI europe'!K496/'TEI europe'!K$527</f>
        <v>1.1754579281494941E-3</v>
      </c>
      <c r="L46" s="8">
        <f>'TEI europe'!L496/'TEI europe'!L$527</f>
        <v>3.6495800206121933E-4</v>
      </c>
      <c r="M46" s="8">
        <f>'TEI europe'!M496/'TEI europe'!M$527</f>
        <v>9.789268800224224E-3</v>
      </c>
      <c r="N46" s="8">
        <f>'TEI europe'!N496/'TEI europe'!N$527</f>
        <v>4.1732177242949538E-3</v>
      </c>
      <c r="O46" s="26">
        <v>2.7360132034031622E-3</v>
      </c>
      <c r="P46" s="26">
        <v>6.925690765113764E-3</v>
      </c>
    </row>
    <row r="47" spans="1:19">
      <c r="A47" s="2" t="s">
        <v>63</v>
      </c>
      <c r="B47" s="7" t="s">
        <v>64</v>
      </c>
      <c r="C47" s="8">
        <f>'TEI europe'!C497/'TEI europe'!C$527</f>
        <v>2.220654557831719E-3</v>
      </c>
      <c r="D47" s="8">
        <f>'TEI europe'!D497/'TEI europe'!D$527</f>
        <v>1.3522088989624489E-3</v>
      </c>
      <c r="E47" s="8">
        <f>'TEI europe'!E497/'TEI europe'!E$527</f>
        <v>1.1795389626752155E-2</v>
      </c>
      <c r="F47" s="8">
        <f>'TEI europe'!F497/'TEI europe'!F$527</f>
        <v>2.6749249452303033E-3</v>
      </c>
      <c r="G47" s="58">
        <f>'TEI europe'!G497/'TEI europe'!G$527</f>
        <v>5.9865796945708762E-3</v>
      </c>
      <c r="H47" s="8">
        <f>'TEI europe'!H497/'TEI europe'!H$527</f>
        <v>1.0236883616680332E-2</v>
      </c>
      <c r="I47" s="8">
        <f>'TEI europe'!I497/'TEI europe'!I$527</f>
        <v>1.2431209234681742E-3</v>
      </c>
      <c r="J47" s="8">
        <f>'TEI europe'!J497/'TEI europe'!J$527</f>
        <v>2.7915275699320822E-3</v>
      </c>
      <c r="K47" s="8">
        <f>'TEI europe'!K497/'TEI europe'!K$527</f>
        <v>4.8743097967086247E-3</v>
      </c>
      <c r="L47" s="8">
        <f>'TEI europe'!L497/'TEI europe'!L$527</f>
        <v>7.7225642160794672E-3</v>
      </c>
      <c r="M47" s="8">
        <f>'TEI europe'!M497/'TEI europe'!M$527</f>
        <v>3.434760761991242E-3</v>
      </c>
      <c r="N47" s="8">
        <f>'TEI europe'!N497/'TEI europe'!N$527</f>
        <v>4.9451006071274976E-3</v>
      </c>
      <c r="O47" s="26">
        <v>4.2191800628739919E-3</v>
      </c>
      <c r="P47" s="26">
        <v>2.4553266495919881E-3</v>
      </c>
    </row>
    <row r="48" spans="1:19">
      <c r="A48" s="2">
        <v>58</v>
      </c>
      <c r="B48" s="7" t="s">
        <v>65</v>
      </c>
      <c r="C48" s="8">
        <f>'TEI europe'!C498/'TEI europe'!C$527</f>
        <v>1.9159664788214337E-3</v>
      </c>
      <c r="D48" s="8">
        <f>'TEI europe'!D498/'TEI europe'!D$527</f>
        <v>3.4563599320862055E-4</v>
      </c>
      <c r="E48" s="8">
        <f>'TEI europe'!E498/'TEI europe'!E$527</f>
        <v>4.0170171440553114E-3</v>
      </c>
      <c r="F48" s="8">
        <f>'TEI europe'!F498/'TEI europe'!F$527</f>
        <v>3.8000703215860221E-3</v>
      </c>
      <c r="G48" s="58">
        <f>'TEI europe'!G498/'TEI europe'!G$527</f>
        <v>1.2313641345064E-5</v>
      </c>
      <c r="H48" s="8">
        <f>'TEI europe'!H498/'TEI europe'!H$527</f>
        <v>1.1199919253165865E-3</v>
      </c>
      <c r="I48" s="8">
        <f>'TEI europe'!I498/'TEI europe'!I$527</f>
        <v>1.7896341629480969E-3</v>
      </c>
      <c r="J48" s="8">
        <f>'TEI europe'!J498/'TEI europe'!J$527</f>
        <v>2.9641993783814896E-3</v>
      </c>
      <c r="K48" s="8">
        <f>'TEI europe'!K498/'TEI europe'!K$527</f>
        <v>1.621200885061629E-3</v>
      </c>
      <c r="L48" s="8">
        <f>'TEI europe'!L498/'TEI europe'!L$527</f>
        <v>2.6922264210023274E-3</v>
      </c>
      <c r="M48" s="8">
        <f>'TEI europe'!M498/'TEI europe'!M$527</f>
        <v>1.5113348609859828E-3</v>
      </c>
      <c r="N48" s="8">
        <f>'TEI europe'!N498/'TEI europe'!N$527</f>
        <v>2.1489065487693593E-3</v>
      </c>
      <c r="O48" s="26">
        <v>1.0610559525874507E-3</v>
      </c>
      <c r="P48" s="26">
        <v>3.8560342263539117E-3</v>
      </c>
    </row>
    <row r="49" spans="1:22">
      <c r="A49" s="2" t="s">
        <v>66</v>
      </c>
      <c r="B49" s="7" t="s">
        <v>67</v>
      </c>
      <c r="C49" s="8">
        <f>'TEI europe'!C499/'TEI europe'!C$527</f>
        <v>5.3526284150455527E-4</v>
      </c>
      <c r="D49" s="8">
        <f>'TEI europe'!D499/'TEI europe'!D$527</f>
        <v>2.5248586737934689E-4</v>
      </c>
      <c r="E49" s="8">
        <f>'TEI europe'!E499/'TEI europe'!E$527</f>
        <v>5.7447268986261096E-4</v>
      </c>
      <c r="F49" s="8">
        <f>'TEI europe'!F499/'TEI europe'!F$527</f>
        <v>2.9751440240175264E-5</v>
      </c>
      <c r="G49" s="58">
        <f>'TEI europe'!G499/'TEI europe'!G$527</f>
        <v>1.5880688242642061E-3</v>
      </c>
      <c r="H49" s="8">
        <f>'TEI europe'!H499/'TEI europe'!H$527</f>
        <v>1.1574947553912631E-4</v>
      </c>
      <c r="I49" s="8">
        <f>'TEI europe'!I499/'TEI europe'!I$527</f>
        <v>1.6365136207682294E-3</v>
      </c>
      <c r="J49" s="8">
        <f>'TEI europe'!J499/'TEI europe'!J$527</f>
        <v>0</v>
      </c>
      <c r="K49" s="8">
        <f>'TEI europe'!K499/'TEI europe'!K$527</f>
        <v>2.8024779118653286E-4</v>
      </c>
      <c r="L49" s="8">
        <f>'TEI europe'!L499/'TEI europe'!L$527</f>
        <v>1.31199757117805E-3</v>
      </c>
      <c r="M49" s="8">
        <f>'TEI europe'!M499/'TEI europe'!M$527</f>
        <v>0</v>
      </c>
      <c r="N49" s="8">
        <f>'TEI europe'!N499/'TEI europe'!N$527</f>
        <v>3.7698792281650118E-4</v>
      </c>
      <c r="O49" s="26">
        <v>6.7663024718172149E-4</v>
      </c>
      <c r="P49" s="26">
        <v>1.6321453087100315E-3</v>
      </c>
    </row>
    <row r="50" spans="1:22">
      <c r="A50" s="2">
        <v>61</v>
      </c>
      <c r="B50" s="7" t="s">
        <v>68</v>
      </c>
      <c r="C50" s="8">
        <f>'TEI europe'!C500/'TEI europe'!C$527</f>
        <v>1.4726590485497123E-3</v>
      </c>
      <c r="D50" s="8">
        <f>'TEI europe'!D500/'TEI europe'!D$527</f>
        <v>2.2346837752397776E-3</v>
      </c>
      <c r="E50" s="8">
        <f>'TEI europe'!E500/'TEI europe'!E$527</f>
        <v>3.3278951553620617E-3</v>
      </c>
      <c r="F50" s="8">
        <f>'TEI europe'!F500/'TEI europe'!F$527</f>
        <v>3.7973656452005519E-3</v>
      </c>
      <c r="G50" s="58">
        <f>'TEI europe'!G500/'TEI europe'!G$527</f>
        <v>2.4479388690904214E-3</v>
      </c>
      <c r="H50" s="8">
        <f>'TEI europe'!H500/'TEI europe'!H$527</f>
        <v>1.0941566423762532E-2</v>
      </c>
      <c r="I50" s="8">
        <f>'TEI europe'!I500/'TEI europe'!I$527</f>
        <v>2.3712501354178706E-3</v>
      </c>
      <c r="J50" s="8">
        <f>'TEI europe'!J500/'TEI europe'!J$527</f>
        <v>1.6116035455278001E-3</v>
      </c>
      <c r="K50" s="8">
        <f>'TEI europe'!K500/'TEI europe'!K$527</f>
        <v>2.2613017370242249E-3</v>
      </c>
      <c r="L50" s="8">
        <f>'TEI europe'!L500/'TEI europe'!L$527</f>
        <v>5.4529485829712182E-3</v>
      </c>
      <c r="M50" s="8">
        <f>'TEI europe'!M500/'TEI europe'!M$527</f>
        <v>3.2744585511950389E-3</v>
      </c>
      <c r="N50" s="8">
        <f>'TEI europe'!N500/'TEI europe'!N$527</f>
        <v>4.5751016616825853E-3</v>
      </c>
      <c r="O50" s="26">
        <v>1.9144135194705241E-3</v>
      </c>
      <c r="P50" s="26">
        <v>0</v>
      </c>
    </row>
    <row r="51" spans="1:22">
      <c r="A51" s="2" t="s">
        <v>69</v>
      </c>
      <c r="B51" s="7" t="s">
        <v>70</v>
      </c>
      <c r="C51" s="8">
        <f>'TEI europe'!C501/'TEI europe'!C$527</f>
        <v>4.1901473208036076E-3</v>
      </c>
      <c r="D51" s="8">
        <f>'TEI europe'!D501/'TEI europe'!D$527</f>
        <v>1.5936638303883292E-3</v>
      </c>
      <c r="E51" s="8">
        <f>'TEI europe'!E501/'TEI europe'!E$527</f>
        <v>1.0759254252293446E-2</v>
      </c>
      <c r="F51" s="8">
        <f>'TEI europe'!F501/'TEI europe'!F$527</f>
        <v>1.5898087793795472E-2</v>
      </c>
      <c r="G51" s="58">
        <f>'TEI europe'!G501/'TEI europe'!G$527</f>
        <v>4.9941262627753212E-3</v>
      </c>
      <c r="H51" s="8">
        <f>'TEI europe'!H501/'TEI europe'!H$527</f>
        <v>6.1226842581176269E-3</v>
      </c>
      <c r="I51" s="8">
        <f>'TEI europe'!I501/'TEI europe'!I$527</f>
        <v>7.3098415353693323E-3</v>
      </c>
      <c r="J51" s="8">
        <f>'TEI europe'!J501/'TEI europe'!J$527</f>
        <v>8.8925981351444684E-3</v>
      </c>
      <c r="K51" s="8">
        <f>'TEI europe'!K501/'TEI europe'!K$527</f>
        <v>6.1188986168700795E-3</v>
      </c>
      <c r="L51" s="8">
        <f>'TEI europe'!L501/'TEI europe'!L$527</f>
        <v>1.3043546101203913E-2</v>
      </c>
      <c r="M51" s="8">
        <f>'TEI europe'!M501/'TEI europe'!M$527</f>
        <v>8.6901252935321065E-3</v>
      </c>
      <c r="N51" s="8">
        <f>'TEI europe'!N501/'TEI europe'!N$527</f>
        <v>9.6328152709510353E-3</v>
      </c>
      <c r="O51" s="26">
        <v>4.3021066256783745E-3</v>
      </c>
      <c r="P51" s="26">
        <v>5.2975768599403117E-3</v>
      </c>
    </row>
    <row r="52" spans="1:22">
      <c r="A52" s="2">
        <v>64</v>
      </c>
      <c r="B52" s="7" t="s">
        <v>71</v>
      </c>
      <c r="C52" s="8">
        <f>'TEI europe'!C502/'TEI europe'!C$527</f>
        <v>9.9572613208090983E-3</v>
      </c>
      <c r="D52" s="8">
        <f>'TEI europe'!D502/'TEI europe'!D$527</f>
        <v>8.9653931961799892E-3</v>
      </c>
      <c r="E52" s="8">
        <f>'TEI europe'!E502/'TEI europe'!E$527</f>
        <v>7.3571742565115596E-3</v>
      </c>
      <c r="F52" s="8">
        <f>'TEI europe'!F502/'TEI europe'!F$527</f>
        <v>9.850431395883482E-3</v>
      </c>
      <c r="G52" s="58">
        <f>'TEI europe'!G502/'TEI europe'!G$527</f>
        <v>1.0191329880431936E-2</v>
      </c>
      <c r="H52" s="8">
        <f>'TEI europe'!H502/'TEI europe'!H$527</f>
        <v>1.3968183710159607E-2</v>
      </c>
      <c r="I52" s="8">
        <f>'TEI europe'!I502/'TEI europe'!I$527</f>
        <v>1.1504012908122226E-2</v>
      </c>
      <c r="J52" s="8">
        <f>'TEI europe'!J502/'TEI europe'!J$527</f>
        <v>1.3612294232761597E-2</v>
      </c>
      <c r="K52" s="8">
        <f>'TEI europe'!K502/'TEI europe'!K$527</f>
        <v>1.9145300100228156E-2</v>
      </c>
      <c r="L52" s="8">
        <f>'TEI europe'!L502/'TEI europe'!L$527</f>
        <v>3.3264070651637802E-3</v>
      </c>
      <c r="M52" s="8">
        <f>'TEI europe'!M502/'TEI europe'!M$527</f>
        <v>5.2839440683718014E-2</v>
      </c>
      <c r="N52" s="8">
        <f>'TEI europe'!N502/'TEI europe'!N$527</f>
        <v>1.4823204149891571E-2</v>
      </c>
      <c r="O52" s="26">
        <v>1.7663481982751975E-2</v>
      </c>
      <c r="P52" s="26">
        <v>1.7663481982751975E-2</v>
      </c>
    </row>
    <row r="53" spans="1:22">
      <c r="A53" s="2">
        <v>65</v>
      </c>
      <c r="B53" s="7" t="s">
        <v>72</v>
      </c>
      <c r="C53" s="8">
        <f>'TEI europe'!C503/'TEI europe'!C$527</f>
        <v>3.8785968976714699E-3</v>
      </c>
      <c r="D53" s="8">
        <f>'TEI europe'!D503/'TEI europe'!D$527</f>
        <v>2.0667684168370081E-3</v>
      </c>
      <c r="E53" s="8">
        <f>'TEI europe'!E503/'TEI europe'!E$527</f>
        <v>2.1299019472600963E-3</v>
      </c>
      <c r="F53" s="8">
        <f>'TEI europe'!F503/'TEI europe'!F$527</f>
        <v>5.7988261704487055E-3</v>
      </c>
      <c r="G53" s="58">
        <f>'TEI europe'!G503/'TEI europe'!G$527</f>
        <v>4.2057274589836838E-3</v>
      </c>
      <c r="H53" s="8">
        <f>'TEI europe'!H503/'TEI europe'!H$527</f>
        <v>2.4575928646467303E-3</v>
      </c>
      <c r="I53" s="8">
        <f>'TEI europe'!I503/'TEI europe'!I$527</f>
        <v>1.3726379038100384E-3</v>
      </c>
      <c r="J53" s="8">
        <f>'TEI europe'!J503/'TEI europe'!J$527</f>
        <v>9.928628985840912E-4</v>
      </c>
      <c r="K53" s="8">
        <f>'TEI europe'!K503/'TEI europe'!K$527</f>
        <v>2.6863287027273884E-3</v>
      </c>
      <c r="L53" s="8">
        <f>'TEI europe'!L503/'TEI europe'!L$527</f>
        <v>1.8467403828938366E-3</v>
      </c>
      <c r="M53" s="8">
        <f>'TEI europe'!M503/'TEI europe'!M$527</f>
        <v>6.4231230020531313E-3</v>
      </c>
      <c r="N53" s="8">
        <f>'TEI europe'!N503/'TEI europe'!N$527</f>
        <v>4.0996738152020359E-3</v>
      </c>
      <c r="O53" s="26"/>
      <c r="P53" s="26"/>
    </row>
    <row r="54" spans="1:22">
      <c r="A54" s="2">
        <v>66</v>
      </c>
      <c r="B54" s="7" t="s">
        <v>73</v>
      </c>
      <c r="C54" s="8">
        <f>'TEI europe'!C504/'TEI europe'!C$527</f>
        <v>5.6271221799196833E-3</v>
      </c>
      <c r="D54" s="8">
        <f>'TEI europe'!D504/'TEI europe'!D$527</f>
        <v>7.4734591084736298E-4</v>
      </c>
      <c r="E54" s="8">
        <f>'TEI europe'!E504/'TEI europe'!E$527</f>
        <v>1.3892797387712659E-3</v>
      </c>
      <c r="F54" s="8">
        <f>'TEI europe'!F504/'TEI europe'!F$527</f>
        <v>5.1388851323939088E-5</v>
      </c>
      <c r="G54" s="58">
        <f>'TEI europe'!G504/'TEI europe'!G$527</f>
        <v>3.2637664718570426E-3</v>
      </c>
      <c r="H54" s="8">
        <f>'TEI europe'!H504/'TEI europe'!H$527</f>
        <v>4.0100248305774923E-3</v>
      </c>
      <c r="I54" s="8">
        <f>'TEI europe'!I504/'TEI europe'!I$527</f>
        <v>1.0893951617539987E-5</v>
      </c>
      <c r="J54" s="8">
        <f>'TEI europe'!J504/'TEI europe'!J$527</f>
        <v>7.7702313802233223E-4</v>
      </c>
      <c r="K54" s="8">
        <f>'TEI europe'!K504/'TEI europe'!K$527</f>
        <v>2.0785820392821747E-4</v>
      </c>
      <c r="L54" s="8">
        <f>'TEI europe'!L504/'TEI europe'!L$527</f>
        <v>4.0039595298600444E-3</v>
      </c>
      <c r="M54" s="8">
        <f>'TEI europe'!M504/'TEI europe'!M$527</f>
        <v>2.5532992311613047E-3</v>
      </c>
      <c r="N54" s="8">
        <f>'TEI europe'!N504/'TEI europe'!N$527</f>
        <v>2.0506972258815316E-3</v>
      </c>
      <c r="O54" s="26"/>
      <c r="P54" s="26"/>
    </row>
    <row r="55" spans="1:22">
      <c r="A55" s="2">
        <v>68</v>
      </c>
      <c r="B55" s="7" t="s">
        <v>74</v>
      </c>
      <c r="C55" s="8">
        <f>'TEI europe'!C505/'TEI europe'!C$527</f>
        <v>0</v>
      </c>
      <c r="D55" s="8">
        <f>'TEI europe'!D505/'TEI europe'!D$527</f>
        <v>0</v>
      </c>
      <c r="E55" s="8">
        <f>'TEI europe'!E505/'TEI europe'!E$527</f>
        <v>0</v>
      </c>
      <c r="F55" s="8">
        <f>'TEI europe'!F505/'TEI europe'!F$527</f>
        <v>0</v>
      </c>
      <c r="G55" s="58">
        <f>'TEI europe'!G505/'TEI europe'!G$527</f>
        <v>0</v>
      </c>
      <c r="H55" s="8">
        <f>'TEI europe'!H505/'TEI europe'!H$527</f>
        <v>0</v>
      </c>
      <c r="I55" s="8">
        <f>'TEI europe'!I505/'TEI europe'!I$527</f>
        <v>0</v>
      </c>
      <c r="J55" s="8">
        <f>'TEI europe'!J505/'TEI europe'!J$527</f>
        <v>0</v>
      </c>
      <c r="K55" s="8">
        <f>'TEI europe'!K505/'TEI europe'!K$527</f>
        <v>0</v>
      </c>
      <c r="L55" s="8">
        <f>'TEI europe'!L505/'TEI europe'!L$527</f>
        <v>0</v>
      </c>
      <c r="M55" s="8">
        <f>'TEI europe'!M505/'TEI europe'!M$527</f>
        <v>0</v>
      </c>
      <c r="N55" s="8">
        <f>'TEI europe'!N505/'TEI europe'!N$527</f>
        <v>0</v>
      </c>
      <c r="O55" s="27">
        <v>8.3994019080223751E-3</v>
      </c>
      <c r="P55" s="27">
        <v>7.703022217631395E-3</v>
      </c>
      <c r="R55"/>
      <c r="S55"/>
      <c r="T55"/>
      <c r="U55"/>
      <c r="V55"/>
    </row>
    <row r="56" spans="1:22">
      <c r="A56" s="3"/>
      <c r="B56" s="7" t="s">
        <v>75</v>
      </c>
      <c r="C56" s="8">
        <f>'TEI europe'!C506/'TEI europe'!C$527</f>
        <v>2.371626128512491E-3</v>
      </c>
      <c r="D56" s="8">
        <f>'TEI europe'!D506/'TEI europe'!D$527</f>
        <v>3.6778978958183261E-3</v>
      </c>
      <c r="E56" s="8">
        <f>'TEI europe'!E506/'TEI europe'!E$527</f>
        <v>1.5731477853985841E-2</v>
      </c>
      <c r="F56" s="8">
        <f>'TEI europe'!F506/'TEI europe'!F$527</f>
        <v>1.7891434289887216E-2</v>
      </c>
      <c r="G56" s="58">
        <f>'TEI europe'!G506/'TEI europe'!G$527</f>
        <v>9.19855069092884E-3</v>
      </c>
      <c r="H56" s="8">
        <f>'TEI europe'!H506/'TEI europe'!H$527</f>
        <v>1.3621398281444387E-2</v>
      </c>
      <c r="I56" s="8">
        <f>'TEI europe'!I506/'TEI europe'!I$527</f>
        <v>7.9773986817108112E-3</v>
      </c>
      <c r="J56" s="8">
        <f>'TEI europe'!J506/'TEI europe'!J$527</f>
        <v>9.9142396684701282E-3</v>
      </c>
      <c r="K56" s="8">
        <f>'TEI europe'!K506/'TEI europe'!K$527</f>
        <v>1.4180445128460097E-2</v>
      </c>
      <c r="L56" s="8">
        <f>'TEI europe'!L506/'TEI europe'!L$527</f>
        <v>1.3433363561376546E-2</v>
      </c>
      <c r="M56" s="8">
        <f>'TEI europe'!M506/'TEI europe'!M$527</f>
        <v>7.0300243633278697E-3</v>
      </c>
      <c r="N56" s="8">
        <f>'TEI europe'!N506/'TEI europe'!N$527</f>
        <v>1.2556274350000713E-2</v>
      </c>
      <c r="O56" s="27"/>
      <c r="P56" s="27"/>
      <c r="R56"/>
      <c r="S56"/>
      <c r="T56"/>
      <c r="U56"/>
      <c r="V56"/>
    </row>
    <row r="57" spans="1:22">
      <c r="A57" s="2" t="s">
        <v>76</v>
      </c>
      <c r="B57" s="7" t="s">
        <v>77</v>
      </c>
      <c r="C57" s="8">
        <f>'TEI europe'!C507/'TEI europe'!C$527</f>
        <v>6.0350199145226421E-2</v>
      </c>
      <c r="D57" s="8">
        <f>'TEI europe'!D507/'TEI europe'!D$527</f>
        <v>1.1815664480600722E-2</v>
      </c>
      <c r="E57" s="8">
        <f>'TEI europe'!E507/'TEI europe'!E$527</f>
        <v>2.0422289540366671E-2</v>
      </c>
      <c r="F57" s="8">
        <f>'TEI europe'!F507/'TEI europe'!F$527</f>
        <v>2.1596840937981771E-2</v>
      </c>
      <c r="G57" s="58">
        <f>'TEI europe'!G507/'TEI europe'!G$527</f>
        <v>4.4420972515757065E-2</v>
      </c>
      <c r="H57" s="8">
        <f>'TEI europe'!H507/'TEI europe'!H$527</f>
        <v>2.1907671736339365E-2</v>
      </c>
      <c r="I57" s="8">
        <f>'TEI europe'!I507/'TEI europe'!I$527</f>
        <v>2.7144701333238114E-2</v>
      </c>
      <c r="J57" s="8">
        <f>'TEI europe'!J507/'TEI europe'!J$527</f>
        <v>5.4060665362035222E-2</v>
      </c>
      <c r="K57" s="8">
        <f>'TEI europe'!K507/'TEI europe'!K$527</f>
        <v>2.689773609130678E-2</v>
      </c>
      <c r="L57" s="8">
        <f>'TEI europe'!L507/'TEI europe'!L$527</f>
        <v>5.0684203692052662E-2</v>
      </c>
      <c r="M57" s="8">
        <f>'TEI europe'!M507/'TEI europe'!M$527</f>
        <v>2.3185136714813839E-2</v>
      </c>
      <c r="N57" s="8">
        <f>'TEI europe'!N507/'TEI europe'!N$527</f>
        <v>3.0367949259314745E-2</v>
      </c>
      <c r="O57" s="27">
        <v>5.078181584316302E-2</v>
      </c>
      <c r="P57" s="27">
        <v>5.2741615043101611E-2</v>
      </c>
      <c r="R57"/>
      <c r="S57"/>
      <c r="T57"/>
      <c r="U57"/>
      <c r="V57"/>
    </row>
    <row r="58" spans="1:22">
      <c r="A58" s="2">
        <v>71</v>
      </c>
      <c r="B58" s="7" t="s">
        <v>78</v>
      </c>
      <c r="C58" s="8">
        <f>'TEI europe'!C508/'TEI europe'!C$527</f>
        <v>1.2294575728712323E-2</v>
      </c>
      <c r="D58" s="8">
        <f>'TEI europe'!D508/'TEI europe'!D$527</f>
        <v>8.0118300659803195E-3</v>
      </c>
      <c r="E58" s="8">
        <f>'TEI europe'!E508/'TEI europe'!E$527</f>
        <v>6.8274577100427263E-3</v>
      </c>
      <c r="F58" s="8">
        <f>'TEI europe'!F508/'TEI europe'!F$527</f>
        <v>2.0531198442106401E-2</v>
      </c>
      <c r="G58" s="58">
        <f>'TEI europe'!G508/'TEI europe'!G$527</f>
        <v>8.3986852158317461E-3</v>
      </c>
      <c r="H58" s="8">
        <f>'TEI europe'!H508/'TEI europe'!H$527</f>
        <v>1.0549407200635973E-2</v>
      </c>
      <c r="I58" s="8">
        <f>'TEI europe'!I508/'TEI europe'!I$527</f>
        <v>7.0574649895629891E-3</v>
      </c>
      <c r="J58" s="8">
        <f>'TEI europe'!J508/'TEI europe'!J$527</f>
        <v>3.1800391389432484E-3</v>
      </c>
      <c r="K58" s="8">
        <f>'TEI europe'!K508/'TEI europe'!K$527</f>
        <v>6.7094207482988454E-3</v>
      </c>
      <c r="L58" s="8">
        <f>'TEI europe'!L508/'TEI europe'!L$527</f>
        <v>7.7527129205975697E-3</v>
      </c>
      <c r="M58" s="8">
        <f>'TEI europe'!M508/'TEI europe'!M$527</f>
        <v>1.3292845154584799E-2</v>
      </c>
      <c r="N58" s="8">
        <f>'TEI europe'!N508/'TEI europe'!N$527</f>
        <v>1.3012411554624402E-2</v>
      </c>
      <c r="O58" s="27">
        <v>4.5609231424826981E-3</v>
      </c>
      <c r="P58" s="27">
        <v>4.958391890336037E-3</v>
      </c>
      <c r="R58"/>
      <c r="S58"/>
      <c r="T58"/>
      <c r="U58"/>
      <c r="V58"/>
    </row>
    <row r="59" spans="1:22">
      <c r="A59" s="2">
        <v>72</v>
      </c>
      <c r="B59" s="7" t="s">
        <v>79</v>
      </c>
      <c r="C59" s="8">
        <f>'TEI europe'!C509/'TEI europe'!C$527</f>
        <v>4.2676918093805499E-2</v>
      </c>
      <c r="D59" s="8">
        <f>'TEI europe'!D509/'TEI europe'!D$527</f>
        <v>1.7772063480585099E-3</v>
      </c>
      <c r="E59" s="8">
        <f>'TEI europe'!E509/'TEI europe'!E$527</f>
        <v>2.5750109897790455E-5</v>
      </c>
      <c r="F59" s="8">
        <f>'TEI europe'!F509/'TEI europe'!F$527</f>
        <v>0</v>
      </c>
      <c r="G59" s="58">
        <f>'TEI europe'!G509/'TEI europe'!G$527</f>
        <v>0</v>
      </c>
      <c r="H59" s="8">
        <f>'TEI europe'!H509/'TEI europe'!H$527</f>
        <v>3.3294179144074294E-3</v>
      </c>
      <c r="I59" s="8">
        <f>'TEI europe'!I509/'TEI europe'!I$527</f>
        <v>3.5943988142538887E-3</v>
      </c>
      <c r="J59" s="8">
        <f>'TEI europe'!J509/'TEI europe'!J$527</f>
        <v>0</v>
      </c>
      <c r="K59" s="8">
        <f>'TEI europe'!K509/'TEI europe'!K$527</f>
        <v>0</v>
      </c>
      <c r="L59" s="8">
        <f>'TEI europe'!L509/'TEI europe'!L$527</f>
        <v>0</v>
      </c>
      <c r="M59" s="8">
        <f>'TEI europe'!M509/'TEI europe'!M$527</f>
        <v>0</v>
      </c>
      <c r="N59" s="8">
        <f>'TEI europe'!N509/'TEI europe'!N$527</f>
        <v>3.5001738818545305E-3</v>
      </c>
      <c r="O59" s="27"/>
      <c r="P59" s="27"/>
      <c r="R59"/>
      <c r="S59"/>
      <c r="T59"/>
      <c r="U59"/>
      <c r="V59"/>
    </row>
    <row r="60" spans="1:22">
      <c r="A60" s="2">
        <v>73</v>
      </c>
      <c r="B60" s="7" t="s">
        <v>80</v>
      </c>
      <c r="C60" s="8">
        <f>'TEI europe'!C510/'TEI europe'!C$527</f>
        <v>1.4977752280356952E-2</v>
      </c>
      <c r="D60" s="8">
        <f>'TEI europe'!D510/'TEI europe'!D$527</f>
        <v>3.6512398005974483E-3</v>
      </c>
      <c r="E60" s="8">
        <f>'TEI europe'!E510/'TEI europe'!E$527</f>
        <v>8.7636207352146858E-3</v>
      </c>
      <c r="F60" s="8">
        <f>'TEI europe'!F510/'TEI europe'!F$527</f>
        <v>1.2203499851242798E-2</v>
      </c>
      <c r="G60" s="58">
        <f>'TEI europe'!G510/'TEI europe'!G$527</f>
        <v>1.5089422771024062E-2</v>
      </c>
      <c r="H60" s="8">
        <f>'TEI europe'!H510/'TEI europe'!H$527</f>
        <v>5.5328249307702382E-3</v>
      </c>
      <c r="I60" s="8">
        <f>'TEI europe'!I510/'TEI europe'!I$527</f>
        <v>3.8068308707959182E-3</v>
      </c>
      <c r="J60" s="8">
        <f>'TEI europe'!J510/'TEI europe'!J$527</f>
        <v>5.6550017267180848E-3</v>
      </c>
      <c r="K60" s="8">
        <f>'TEI europe'!K510/'TEI europe'!K$527</f>
        <v>1.0587035327515166E-2</v>
      </c>
      <c r="L60" s="8">
        <f>'TEI europe'!L510/'TEI europe'!L$527</f>
        <v>1.1986754669148381E-2</v>
      </c>
      <c r="M60" s="8">
        <f>'TEI europe'!M510/'TEI europe'!M$527</f>
        <v>7.6482612376313755E-3</v>
      </c>
      <c r="N60" s="8">
        <f>'TEI europe'!N510/'TEI europe'!N$527</f>
        <v>1.0202195195219966E-2</v>
      </c>
      <c r="O60" s="27">
        <v>7.9282875899977807E-3</v>
      </c>
      <c r="P60" s="27">
        <v>6.6155006396853384E-3</v>
      </c>
      <c r="R60"/>
      <c r="S60"/>
      <c r="T60"/>
      <c r="U60"/>
      <c r="V60"/>
    </row>
    <row r="61" spans="1:22">
      <c r="A61" s="2" t="s">
        <v>81</v>
      </c>
      <c r="B61" s="7" t="s">
        <v>82</v>
      </c>
      <c r="C61" s="8">
        <f>'TEI europe'!C511/'TEI europe'!C$527</f>
        <v>7.5760279105260126E-4</v>
      </c>
      <c r="D61" s="8">
        <f>'TEI europe'!D511/'TEI europe'!D$527</f>
        <v>4.9302155414243827E-3</v>
      </c>
      <c r="E61" s="8">
        <f>'TEI europe'!E511/'TEI europe'!E$527</f>
        <v>8.241261363002364E-3</v>
      </c>
      <c r="F61" s="8">
        <f>'TEI europe'!F511/'TEI europe'!F$527</f>
        <v>4.3383009222946476E-3</v>
      </c>
      <c r="G61" s="58">
        <f>'TEI europe'!G511/'TEI europe'!G$527</f>
        <v>1.9766977693610674E-3</v>
      </c>
      <c r="H61" s="8">
        <f>'TEI europe'!H511/'TEI europe'!H$527</f>
        <v>4.1942979956357818E-3</v>
      </c>
      <c r="I61" s="8">
        <f>'TEI europe'!I511/'TEI europe'!I$527</f>
        <v>1.1200192701899724E-2</v>
      </c>
      <c r="J61" s="8">
        <f>'TEI europe'!J511/'TEI europe'!J$527</f>
        <v>2.3742373661793485E-3</v>
      </c>
      <c r="K61" s="8">
        <f>'TEI europe'!K511/'TEI europe'!K$527</f>
        <v>1.4184634879491123E-3</v>
      </c>
      <c r="L61" s="8">
        <f>'TEI europe'!L511/'TEI europe'!L$527</f>
        <v>3.7212493094227663E-3</v>
      </c>
      <c r="M61" s="8">
        <f>'TEI europe'!M511/'TEI europe'!M$527</f>
        <v>2.7708808927488925E-3</v>
      </c>
      <c r="N61" s="8">
        <f>'TEI europe'!N511/'TEI europe'!N$527</f>
        <v>3.5403871095230407E-3</v>
      </c>
      <c r="O61" s="27">
        <v>0</v>
      </c>
      <c r="P61" s="27">
        <v>0</v>
      </c>
      <c r="R61"/>
      <c r="S61"/>
      <c r="T61"/>
      <c r="U61"/>
      <c r="V61"/>
    </row>
    <row r="62" spans="1:22">
      <c r="A62" s="2">
        <v>77</v>
      </c>
      <c r="B62" s="7" t="s">
        <v>83</v>
      </c>
      <c r="C62" s="8">
        <f>'TEI europe'!C512/'TEI europe'!C$527</f>
        <v>3.7736030326071146E-2</v>
      </c>
      <c r="D62" s="8">
        <f>'TEI europe'!D512/'TEI europe'!D$527</f>
        <v>1.943589632023298E-3</v>
      </c>
      <c r="E62" s="8">
        <f>'TEI europe'!E512/'TEI europe'!E$527</f>
        <v>3.9526418693108349E-3</v>
      </c>
      <c r="F62" s="8">
        <f>'TEI europe'!F512/'TEI europe'!F$527</f>
        <v>1.3685662510480621E-2</v>
      </c>
      <c r="G62" s="58">
        <f>'TEI europe'!G512/'TEI europe'!G$527</f>
        <v>1.3293455377806948E-2</v>
      </c>
      <c r="H62" s="8">
        <f>'TEI europe'!H512/'TEI europe'!H$527</f>
        <v>7.6454843583103728E-3</v>
      </c>
      <c r="I62" s="8">
        <f>'TEI europe'!I512/'TEI europe'!I$527</f>
        <v>1.9129779040400221E-2</v>
      </c>
      <c r="J62" s="8">
        <f>'TEI europe'!J512/'TEI europe'!J$527</f>
        <v>1.0202026015885806E-2</v>
      </c>
      <c r="K62" s="8">
        <f>'TEI europe'!K512/'TEI europe'!K$527</f>
        <v>1.1763424311449333E-2</v>
      </c>
      <c r="L62" s="8">
        <f>'TEI europe'!L512/'TEI europe'!L$527</f>
        <v>2.7684180154906163E-2</v>
      </c>
      <c r="M62" s="8">
        <f>'TEI europe'!M512/'TEI europe'!M$527</f>
        <v>9.8579840783189644E-3</v>
      </c>
      <c r="N62" s="8">
        <f>'TEI europe'!N512/'TEI europe'!N$527</f>
        <v>1.3471582046381443E-2</v>
      </c>
      <c r="O62" s="27">
        <v>1.8867681157229595E-2</v>
      </c>
      <c r="P62" s="27">
        <v>2.0678586214113261E-2</v>
      </c>
      <c r="R62"/>
      <c r="S62"/>
      <c r="T62"/>
      <c r="U62"/>
      <c r="V62"/>
    </row>
    <row r="63" spans="1:22">
      <c r="A63" s="2">
        <v>78</v>
      </c>
      <c r="B63" s="7" t="s">
        <v>84</v>
      </c>
      <c r="C63" s="8">
        <f>'TEI europe'!C513/'TEI europe'!C$527</f>
        <v>1.8561268380788729E-2</v>
      </c>
      <c r="D63" s="8">
        <f>'TEI europe'!D513/'TEI europe'!D$527</f>
        <v>3.9674599645968239E-3</v>
      </c>
      <c r="E63" s="8">
        <f>'TEI europe'!E513/'TEI europe'!E$527</f>
        <v>6.924327171086795E-3</v>
      </c>
      <c r="F63" s="8">
        <f>'TEI europe'!F513/'TEI europe'!F$527</f>
        <v>1.7015119140994781E-2</v>
      </c>
      <c r="G63" s="58">
        <f>'TEI europe'!G513/'TEI europe'!G$527</f>
        <v>3.1899302298657145E-2</v>
      </c>
      <c r="H63" s="8">
        <f>'TEI europe'!H513/'TEI europe'!H$527</f>
        <v>5.0230642404959268E-3</v>
      </c>
      <c r="I63" s="8">
        <f>'TEI europe'!I513/'TEI europe'!I$527</f>
        <v>9.0413746230238838E-3</v>
      </c>
      <c r="J63" s="8">
        <f>'TEI europe'!J513/'TEI europe'!J$527</f>
        <v>2.815989409462415E-2</v>
      </c>
      <c r="K63" s="8">
        <f>'TEI europe'!K513/'TEI europe'!K$527</f>
        <v>8.8229173795062541E-3</v>
      </c>
      <c r="L63" s="8">
        <f>'TEI europe'!L513/'TEI europe'!L$527</f>
        <v>1.2096770994407414E-2</v>
      </c>
      <c r="M63" s="8">
        <f>'TEI europe'!M513/'TEI europe'!M$527</f>
        <v>1.2319696376778809E-2</v>
      </c>
      <c r="N63" s="8">
        <f>'TEI europe'!N513/'TEI europe'!N$527</f>
        <v>1.5998239274380953E-2</v>
      </c>
      <c r="O63" s="27">
        <v>3.2173135350670977E-2</v>
      </c>
      <c r="P63" s="27">
        <v>3.241300545555565E-2</v>
      </c>
      <c r="R63"/>
      <c r="S63"/>
      <c r="T63"/>
      <c r="U63"/>
      <c r="V63"/>
    </row>
    <row r="64" spans="1:22">
      <c r="A64" s="2">
        <v>79</v>
      </c>
      <c r="B64" s="7" t="s">
        <v>85</v>
      </c>
      <c r="C64" s="8">
        <f>'TEI europe'!C514/'TEI europe'!C$527</f>
        <v>7.2191860161896417E-4</v>
      </c>
      <c r="D64" s="8">
        <f>'TEI europe'!D514/'TEI europe'!D$527</f>
        <v>1.0874664360792502E-3</v>
      </c>
      <c r="E64" s="8">
        <f>'TEI europe'!E514/'TEI europe'!E$527</f>
        <v>5.0562180077875687E-3</v>
      </c>
      <c r="F64" s="8">
        <f>'TEI europe'!F514/'TEI europe'!F$527</f>
        <v>6.2478024504368057E-4</v>
      </c>
      <c r="G64" s="58">
        <f>'TEI europe'!G514/'TEI europe'!G$527</f>
        <v>1.7315325186654279E-3</v>
      </c>
      <c r="H64" s="8">
        <f>'TEI europe'!H514/'TEI europe'!H$527</f>
        <v>7.3153668540727854E-4</v>
      </c>
      <c r="I64" s="8">
        <f>'TEI europe'!I514/'TEI europe'!I$527</f>
        <v>3.6494737918758955E-4</v>
      </c>
      <c r="J64" s="8">
        <f>'TEI europe'!J514/'TEI europe'!J$527</f>
        <v>5.7557269483135722E-5</v>
      </c>
      <c r="K64" s="8">
        <f>'TEI europe'!K514/'TEI europe'!K$527</f>
        <v>2.3578987746840347E-4</v>
      </c>
      <c r="L64" s="8">
        <f>'TEI europe'!L514/'TEI europe'!L$527</f>
        <v>9.0446113554302186E-5</v>
      </c>
      <c r="M64" s="8">
        <f>'TEI europe'!M514/'TEI europe'!M$527</f>
        <v>0</v>
      </c>
      <c r="N64" s="8">
        <f>'TEI europe'!N514/'TEI europe'!N$527</f>
        <v>7.5292040361876463E-4</v>
      </c>
      <c r="O64" s="27">
        <v>0</v>
      </c>
      <c r="P64" s="27">
        <v>0</v>
      </c>
      <c r="R64"/>
      <c r="S64"/>
      <c r="T64"/>
      <c r="U64"/>
      <c r="V64"/>
    </row>
    <row r="65" spans="1:25">
      <c r="A65" s="2" t="s">
        <v>86</v>
      </c>
      <c r="B65" s="7" t="s">
        <v>87</v>
      </c>
      <c r="C65" s="8">
        <f>'TEI europe'!C515/'TEI europe'!C$527</f>
        <v>7.7393517006261207E-3</v>
      </c>
      <c r="D65" s="8">
        <f>'TEI europe'!D515/'TEI europe'!D$527</f>
        <v>2.7785702007232008E-3</v>
      </c>
      <c r="E65" s="8">
        <f>'TEI europe'!E515/'TEI europe'!E$527</f>
        <v>3.5096173594978977E-2</v>
      </c>
      <c r="F65" s="8">
        <f>'TEI europe'!F515/'TEI europe'!F$527</f>
        <v>2.0982879398479971E-2</v>
      </c>
      <c r="G65" s="58">
        <f>'TEI europe'!G515/'TEI europe'!G$527</f>
        <v>1.7061820538645581E-2</v>
      </c>
      <c r="H65" s="8">
        <f>'TEI europe'!H515/'TEI europe'!H$527</f>
        <v>2.0667300356462082E-2</v>
      </c>
      <c r="I65" s="8">
        <f>'TEI europe'!I515/'TEI europe'!I$527</f>
        <v>1.0314756523207446E-2</v>
      </c>
      <c r="J65" s="8">
        <f>'TEI europe'!J515/'TEI europe'!J$527</f>
        <v>4.9930931276620238E-3</v>
      </c>
      <c r="K65" s="8">
        <f>'TEI europe'!K515/'TEI europe'!K$527</f>
        <v>5.6605864068648599E-3</v>
      </c>
      <c r="L65" s="8">
        <f>'TEI europe'!L515/'TEI europe'!L$527</f>
        <v>1.3312504280983812E-2</v>
      </c>
      <c r="M65" s="8">
        <f>'TEI europe'!M515/'TEI europe'!M$527</f>
        <v>5.96518833854583E-3</v>
      </c>
      <c r="N65" s="8">
        <f>'TEI europe'!N515/'TEI europe'!N$527</f>
        <v>1.5899267195079479E-2</v>
      </c>
      <c r="O65" s="27">
        <v>1.1824759087525616E-2</v>
      </c>
      <c r="P65" s="27">
        <v>1.2225957398334542E-2</v>
      </c>
      <c r="R65"/>
      <c r="S65"/>
      <c r="T65"/>
      <c r="U65"/>
      <c r="V65"/>
    </row>
    <row r="66" spans="1:25">
      <c r="A66" s="2">
        <v>84</v>
      </c>
      <c r="B66" s="7" t="s">
        <v>88</v>
      </c>
      <c r="C66" s="8">
        <f>'TEI europe'!C516/'TEI europe'!C$527</f>
        <v>1.4410922655891875E-4</v>
      </c>
      <c r="D66" s="8">
        <f>'TEI europe'!D516/'TEI europe'!D$527</f>
        <v>9.6275557682755808E-4</v>
      </c>
      <c r="E66" s="8">
        <f>'TEI europe'!E516/'TEI europe'!E$527</f>
        <v>8.8886926975753813E-3</v>
      </c>
      <c r="F66" s="8">
        <f>'TEI europe'!F516/'TEI europe'!F$527</f>
        <v>3.1644713710004597E-4</v>
      </c>
      <c r="G66" s="58">
        <f>'TEI europe'!G516/'TEI europe'!G$527</f>
        <v>6.6421996567686493E-4</v>
      </c>
      <c r="H66" s="8">
        <f>'TEI europe'!H516/'TEI europe'!H$527</f>
        <v>5.1439066929587739E-4</v>
      </c>
      <c r="I66" s="8">
        <f>'TEI europe'!I516/'TEI europe'!I$527</f>
        <v>1.8295786522124103E-3</v>
      </c>
      <c r="J66" s="8">
        <f>'TEI europe'!J516/'TEI europe'!J$527</f>
        <v>4.0290088638195002E-4</v>
      </c>
      <c r="K66" s="8">
        <f>'TEI europe'!K516/'TEI europe'!K$527</f>
        <v>2.5580757683887011E-4</v>
      </c>
      <c r="L66" s="8">
        <f>'TEI europe'!L516/'TEI europe'!L$527</f>
        <v>1.3090884856543736E-3</v>
      </c>
      <c r="M66" s="8">
        <f>'TEI europe'!M516/'TEI europe'!M$527</f>
        <v>2.2784381187823332E-3</v>
      </c>
      <c r="N66" s="8">
        <f>'TEI europe'!N516/'TEI europe'!N$527</f>
        <v>7.6523980662528449E-4</v>
      </c>
      <c r="O66" s="27"/>
      <c r="P66" s="27"/>
      <c r="R66"/>
      <c r="S66"/>
      <c r="T66"/>
      <c r="U66"/>
      <c r="V66"/>
    </row>
    <row r="67" spans="1:25">
      <c r="A67" s="2">
        <v>85</v>
      </c>
      <c r="B67" s="7" t="s">
        <v>89</v>
      </c>
      <c r="C67" s="8">
        <f>'TEI europe'!C517/'TEI europe'!C$527</f>
        <v>0</v>
      </c>
      <c r="D67" s="8">
        <f>'TEI europe'!D517/'TEI europe'!D$527</f>
        <v>1.7465648592988799E-5</v>
      </c>
      <c r="E67" s="8">
        <f>'TEI europe'!E517/'TEI europe'!E$527</f>
        <v>0</v>
      </c>
      <c r="F67" s="8">
        <f>'TEI europe'!F517/'TEI europe'!F$527</f>
        <v>0</v>
      </c>
      <c r="G67" s="58">
        <f>'TEI europe'!G517/'TEI europe'!G$527</f>
        <v>0</v>
      </c>
      <c r="H67" s="8">
        <f>'TEI europe'!H517/'TEI europe'!H$527</f>
        <v>1.8982913988416715E-5</v>
      </c>
      <c r="I67" s="8">
        <f>'TEI europe'!I517/'TEI europe'!I$527</f>
        <v>0</v>
      </c>
      <c r="J67" s="8">
        <f>'TEI europe'!J517/'TEI europe'!J$527</f>
        <v>0</v>
      </c>
      <c r="K67" s="8">
        <f>'TEI europe'!K517/'TEI europe'!K$527</f>
        <v>0</v>
      </c>
      <c r="L67" s="8">
        <f>'TEI europe'!L517/'TEI europe'!L$527</f>
        <v>0</v>
      </c>
      <c r="M67" s="8">
        <f>'TEI europe'!M517/'TEI europe'!M$527</f>
        <v>2.2871654606717382E-5</v>
      </c>
      <c r="N67" s="8">
        <f>'TEI europe'!N517/'TEI europe'!N$527</f>
        <v>6.164136133571774E-6</v>
      </c>
      <c r="O67" s="27">
        <v>5.9879332021578651E-3</v>
      </c>
      <c r="P67" s="27">
        <v>7.1435298369901803E-3</v>
      </c>
      <c r="R67"/>
      <c r="S67"/>
      <c r="T67"/>
      <c r="U67"/>
      <c r="V67"/>
    </row>
    <row r="68" spans="1:25">
      <c r="A68" s="2">
        <v>86</v>
      </c>
      <c r="B68" s="7" t="s">
        <v>90</v>
      </c>
      <c r="C68" s="8">
        <f>'TEI europe'!C518/'TEI europe'!C$527</f>
        <v>7.1368378867274032E-5</v>
      </c>
      <c r="D68" s="8">
        <f>'TEI europe'!D518/'TEI europe'!D$527</f>
        <v>8.2732019650999584E-6</v>
      </c>
      <c r="E68" s="8">
        <f>'TEI europe'!E518/'TEI europe'!E$527</f>
        <v>1.3488152803604522E-5</v>
      </c>
      <c r="F68" s="8">
        <f>'TEI europe'!F518/'TEI europe'!F$527</f>
        <v>0</v>
      </c>
      <c r="G68" s="58">
        <f>'TEI europe'!G518/'TEI europe'!G$527</f>
        <v>7.4663666568483298E-5</v>
      </c>
      <c r="H68" s="8">
        <f>'TEI europe'!H518/'TEI europe'!H$527</f>
        <v>2.7784504108411883E-3</v>
      </c>
      <c r="I68" s="8">
        <f>'TEI europe'!I518/'TEI europe'!I$527</f>
        <v>8.4730734803088805E-6</v>
      </c>
      <c r="J68" s="8">
        <f>'TEI europe'!J518/'TEI europe'!J$527</f>
        <v>3.4534361689881433E-4</v>
      </c>
      <c r="K68" s="8">
        <f>'TEI europe'!K518/'TEI europe'!K$527</f>
        <v>0</v>
      </c>
      <c r="L68" s="8">
        <f>'TEI europe'!L518/'TEI europe'!L$527</f>
        <v>7.9338696100265088E-6</v>
      </c>
      <c r="M68" s="8">
        <f>'TEI europe'!M518/'TEI europe'!M$527</f>
        <v>0</v>
      </c>
      <c r="N68" s="8">
        <f>'TEI europe'!N518/'TEI europe'!N$527</f>
        <v>5.6913158497146359E-4</v>
      </c>
      <c r="O68" s="27">
        <v>3.6613715901885656E-3</v>
      </c>
      <c r="P68" s="27">
        <v>3.6613715901885656E-3</v>
      </c>
      <c r="R68" s="32" t="s">
        <v>125</v>
      </c>
      <c r="S68"/>
      <c r="T68"/>
      <c r="U68"/>
      <c r="V68"/>
    </row>
    <row r="69" spans="1:25">
      <c r="A69" s="2" t="s">
        <v>91</v>
      </c>
      <c r="B69" s="7" t="s">
        <v>92</v>
      </c>
      <c r="C69" s="8">
        <f>'TEI europe'!C519/'TEI europe'!C$527</f>
        <v>4.4193496144735077E-4</v>
      </c>
      <c r="D69" s="8">
        <f>'TEI europe'!D519/'TEI europe'!D$527</f>
        <v>8.3651264313788469E-5</v>
      </c>
      <c r="E69" s="8">
        <f>'TEI europe'!E519/'TEI europe'!E$527</f>
        <v>9.4417069625231674E-5</v>
      </c>
      <c r="F69" s="8">
        <f>'TEI europe'!F519/'TEI europe'!F$527</f>
        <v>5.1388851323939088E-5</v>
      </c>
      <c r="G69" s="58">
        <f>'TEI europe'!G519/'TEI europe'!G$527</f>
        <v>1.0637292182056081E-3</v>
      </c>
      <c r="H69" s="8">
        <f>'TEI europe'!H519/'TEI europe'!H$527</f>
        <v>1.8038398268017447E-3</v>
      </c>
      <c r="I69" s="8">
        <f>'TEI europe'!I519/'TEI europe'!I$527</f>
        <v>2.2272078862526203E-4</v>
      </c>
      <c r="J69" s="8">
        <f>'TEI europe'!J519/'TEI europe'!J$527</f>
        <v>2.0145044319097501E-4</v>
      </c>
      <c r="K69" s="8">
        <f>'TEI europe'!K519/'TEI europe'!K$527</f>
        <v>8.5191604297567286E-5</v>
      </c>
      <c r="L69" s="8">
        <f>'TEI europe'!L519/'TEI europe'!L$527</f>
        <v>0</v>
      </c>
      <c r="M69" s="8">
        <f>'TEI europe'!M519/'TEI europe'!M$527</f>
        <v>2.2871654606717382E-5</v>
      </c>
      <c r="N69" s="8">
        <f>'TEI europe'!N519/'TEI europe'!N$527</f>
        <v>5.6050179438446308E-4</v>
      </c>
      <c r="O69" s="27"/>
      <c r="P69" s="27"/>
      <c r="R69"/>
      <c r="S69"/>
      <c r="T69"/>
      <c r="U69"/>
      <c r="V69"/>
    </row>
    <row r="70" spans="1:25">
      <c r="A70" s="2" t="s">
        <v>93</v>
      </c>
      <c r="B70" s="7" t="s">
        <v>94</v>
      </c>
      <c r="C70" s="8">
        <f>'TEI europe'!C520/'TEI europe'!C$527</f>
        <v>2.2796707172796577E-3</v>
      </c>
      <c r="D70" s="8">
        <f>'TEI europe'!D520/'TEI europe'!D$527</f>
        <v>1.991696769375916E-5</v>
      </c>
      <c r="E70" s="8">
        <f>'TEI europe'!E520/'TEI europe'!E$527</f>
        <v>2.0330324862160272E-3</v>
      </c>
      <c r="F70" s="8">
        <f>'TEI europe'!F520/'TEI europe'!F$527</f>
        <v>1.5281421577908203E-3</v>
      </c>
      <c r="G70" s="58">
        <f>'TEI europe'!G520/'TEI europe'!G$527</f>
        <v>1.7636522286290075E-3</v>
      </c>
      <c r="H70" s="8">
        <f>'TEI europe'!H520/'TEI europe'!H$527</f>
        <v>1.1482347973481332E-3</v>
      </c>
      <c r="I70" s="8">
        <f>'TEI europe'!I520/'TEI europe'!I$527</f>
        <v>1.1014995524401543E-3</v>
      </c>
      <c r="J70" s="8">
        <f>'TEI europe'!J520/'TEI europe'!J$527</f>
        <v>1.0648094854380109E-3</v>
      </c>
      <c r="K70" s="8">
        <f>'TEI europe'!K520/'TEI europe'!K$527</f>
        <v>3.3541284642840024E-4</v>
      </c>
      <c r="L70" s="8">
        <f>'TEI europe'!L520/'TEI europe'!L$527</f>
        <v>2.0866077074369711E-4</v>
      </c>
      <c r="M70" s="8">
        <f>'TEI europe'!M520/'TEI europe'!M$527</f>
        <v>4.0065521271591772E-4</v>
      </c>
      <c r="N70" s="8">
        <f>'TEI europe'!N520/'TEI europe'!N$527</f>
        <v>1.2754440240119271E-3</v>
      </c>
      <c r="O70" s="27"/>
      <c r="P70" s="27"/>
      <c r="R70"/>
      <c r="S70"/>
      <c r="T70"/>
      <c r="U70"/>
      <c r="V70"/>
    </row>
    <row r="71" spans="1:25">
      <c r="A71" s="2">
        <v>93</v>
      </c>
      <c r="B71" s="7" t="s">
        <v>95</v>
      </c>
      <c r="C71" s="8">
        <f>'TEI europe'!C521/'TEI europe'!C$527</f>
        <v>1.3861935126143613E-4</v>
      </c>
      <c r="D71" s="8">
        <f>'TEI europe'!D521/'TEI europe'!D$527</f>
        <v>4.1090236426663128E-4</v>
      </c>
      <c r="E71" s="8">
        <f>'TEI europe'!E521/'TEI europe'!E$527</f>
        <v>0</v>
      </c>
      <c r="F71" s="8">
        <f>'TEI europe'!F521/'TEI europe'!F$527</f>
        <v>5.9773348118897574E-4</v>
      </c>
      <c r="G71" s="58">
        <f>'TEI europe'!G521/'TEI europe'!G$527</f>
        <v>3.7247136280280888E-4</v>
      </c>
      <c r="H71" s="8">
        <f>'TEI europe'!H521/'TEI europe'!H$527</f>
        <v>7.4959360359138228E-4</v>
      </c>
      <c r="I71" s="8">
        <f>'TEI europe'!I521/'TEI europe'!I$527</f>
        <v>3.7281523313359069E-4</v>
      </c>
      <c r="J71" s="8">
        <f>'TEI europe'!J521/'TEI europe'!J$527</f>
        <v>6.18740646943709E-4</v>
      </c>
      <c r="K71" s="8">
        <f>'TEI europe'!K521/'TEI europe'!K$527</f>
        <v>2.897911129794297E-4</v>
      </c>
      <c r="L71" s="8">
        <f>'TEI europe'!L521/'TEI europe'!L$527</f>
        <v>5.1427342812191811E-3</v>
      </c>
      <c r="M71" s="8">
        <f>'TEI europe'!M521/'TEI europe'!M$527</f>
        <v>0</v>
      </c>
      <c r="N71" s="8">
        <f>'TEI europe'!N521/'TEI europe'!N$527</f>
        <v>6.3827634079495368E-4</v>
      </c>
      <c r="O71" s="27">
        <v>0</v>
      </c>
      <c r="P71" s="27">
        <v>0</v>
      </c>
      <c r="R71"/>
      <c r="S71"/>
      <c r="T71"/>
      <c r="U71"/>
      <c r="V71"/>
    </row>
    <row r="72" spans="1:25">
      <c r="A72" s="2">
        <v>94</v>
      </c>
      <c r="B72" s="7" t="s">
        <v>96</v>
      </c>
      <c r="C72" s="8">
        <f>'TEI europe'!C522/'TEI europe'!C$527</f>
        <v>1.7430354069507311E-4</v>
      </c>
      <c r="D72" s="8">
        <f>'TEI europe'!D522/'TEI europe'!D$527</f>
        <v>8.4264094088981064E-5</v>
      </c>
      <c r="E72" s="8">
        <f>'TEI europe'!E522/'TEI europe'!E$527</f>
        <v>2.4033435904604426E-4</v>
      </c>
      <c r="F72" s="8">
        <f>'TEI europe'!F522/'TEI europe'!F$527</f>
        <v>8.5467773780867123E-4</v>
      </c>
      <c r="G72" s="58">
        <f>'TEI europe'!G522/'TEI europe'!G$527</f>
        <v>6.7347148457104001E-4</v>
      </c>
      <c r="H72" s="8">
        <f>'TEI europe'!H522/'TEI europe'!H$527</f>
        <v>3.4261844759581388E-5</v>
      </c>
      <c r="I72" s="8">
        <f>'TEI europe'!I522/'TEI europe'!I$527</f>
        <v>0</v>
      </c>
      <c r="J72" s="8">
        <f>'TEI europe'!J522/'TEI europe'!J$527</f>
        <v>2.3022907793254289E-4</v>
      </c>
      <c r="K72" s="8">
        <f>'TEI europe'!K522/'TEI europe'!K$527</f>
        <v>1.1056287442990292E-4</v>
      </c>
      <c r="L72" s="8">
        <f>'TEI europe'!L522/'TEI europe'!L$527</f>
        <v>0</v>
      </c>
      <c r="M72" s="8">
        <f>'TEI europe'!M522/'TEI europe'!M$527</f>
        <v>1.4886638349284473E-4</v>
      </c>
      <c r="N72" s="8">
        <f>'TEI europe'!N522/'TEI europe'!N$527</f>
        <v>4.2725889203245048E-4</v>
      </c>
      <c r="O72" s="27">
        <v>4.4156829334346712E-4</v>
      </c>
      <c r="P72" s="27">
        <v>4.4680195189576911E-4</v>
      </c>
      <c r="R72"/>
      <c r="S72"/>
      <c r="T72"/>
      <c r="U72"/>
      <c r="V72"/>
    </row>
    <row r="73" spans="1:25">
      <c r="A73" s="2">
        <v>95</v>
      </c>
      <c r="B73" s="7" t="s">
        <v>97</v>
      </c>
      <c r="C73" s="8">
        <f>'TEI europe'!C523/'TEI europe'!C$527</f>
        <v>0</v>
      </c>
      <c r="D73" s="8">
        <f>'TEI europe'!D523/'TEI europe'!D$527</f>
        <v>0</v>
      </c>
      <c r="E73" s="8">
        <f>'TEI europe'!E523/'TEI europe'!E$527</f>
        <v>0</v>
      </c>
      <c r="F73" s="8">
        <f>'TEI europe'!F523/'TEI europe'!F$527</f>
        <v>0</v>
      </c>
      <c r="G73" s="58">
        <f>'TEI europe'!G523/'TEI europe'!G$527</f>
        <v>0</v>
      </c>
      <c r="H73" s="8">
        <f>'TEI europe'!H523/'TEI europe'!H$527</f>
        <v>0</v>
      </c>
      <c r="I73" s="8">
        <f>'TEI europe'!I523/'TEI europe'!I$527</f>
        <v>0</v>
      </c>
      <c r="J73" s="8">
        <f>'TEI europe'!J523/'TEI europe'!J$527</f>
        <v>0</v>
      </c>
      <c r="K73" s="8">
        <f>'TEI europe'!K523/'TEI europe'!K$527</f>
        <v>0</v>
      </c>
      <c r="L73" s="8">
        <f>'TEI europe'!L523/'TEI europe'!L$527</f>
        <v>0</v>
      </c>
      <c r="M73" s="8">
        <f>'TEI europe'!M523/'TEI europe'!M$527</f>
        <v>0</v>
      </c>
      <c r="N73" s="8">
        <f>'TEI europe'!N523/'TEI europe'!N$527</f>
        <v>0</v>
      </c>
      <c r="O73" s="27">
        <v>1.7285235295208209E-3</v>
      </c>
      <c r="P73" s="27">
        <v>1.5522922573982419E-3</v>
      </c>
      <c r="R73"/>
      <c r="S73"/>
      <c r="T73"/>
      <c r="U73"/>
      <c r="V73"/>
    </row>
    <row r="74" spans="1:25">
      <c r="A74" s="2">
        <v>96</v>
      </c>
      <c r="B74" s="7" t="s">
        <v>98</v>
      </c>
      <c r="C74" s="8">
        <f>'TEI europe'!C524/'TEI europe'!C$527</f>
        <v>0</v>
      </c>
      <c r="D74" s="8">
        <f>'TEI europe'!D524/'TEI europe'!D$527</f>
        <v>0</v>
      </c>
      <c r="E74" s="8">
        <f>'TEI europe'!E524/'TEI europe'!E$527</f>
        <v>0</v>
      </c>
      <c r="F74" s="8">
        <f>'TEI europe'!F524/'TEI europe'!F$527</f>
        <v>0</v>
      </c>
      <c r="G74" s="58">
        <f>'TEI europe'!G524/'TEI europe'!G$527</f>
        <v>0</v>
      </c>
      <c r="H74" s="8">
        <f>'TEI europe'!H524/'TEI europe'!H$527</f>
        <v>0</v>
      </c>
      <c r="I74" s="8">
        <f>'TEI europe'!I524/'TEI europe'!I$527</f>
        <v>0</v>
      </c>
      <c r="J74" s="8">
        <f>'TEI europe'!J524/'TEI europe'!J$527</f>
        <v>0</v>
      </c>
      <c r="K74" s="8">
        <f>'TEI europe'!K524/'TEI europe'!K$527</f>
        <v>0</v>
      </c>
      <c r="L74" s="8">
        <f>'TEI europe'!L524/'TEI europe'!L$527</f>
        <v>0</v>
      </c>
      <c r="M74" s="8">
        <f>'TEI europe'!M524/'TEI europe'!M$527</f>
        <v>0</v>
      </c>
      <c r="N74" s="8">
        <f>'TEI europe'!N524/'TEI europe'!N$527</f>
        <v>0</v>
      </c>
      <c r="O74" s="27">
        <v>1.0246061295983463E-4</v>
      </c>
      <c r="P74" s="27">
        <v>9.942391985366466E-5</v>
      </c>
      <c r="R74"/>
      <c r="S74"/>
      <c r="T74"/>
      <c r="U74"/>
      <c r="V74"/>
    </row>
    <row r="75" spans="1:25">
      <c r="A75" s="2" t="s">
        <v>99</v>
      </c>
      <c r="B75" s="7" t="s">
        <v>100</v>
      </c>
      <c r="C75" s="8">
        <f>'TEI europe'!C525/'TEI europe'!C$527</f>
        <v>1.8116588481692641E-4</v>
      </c>
      <c r="D75" s="8">
        <f>'TEI europe'!D525/'TEI europe'!D$527</f>
        <v>7.3079950691716305E-4</v>
      </c>
      <c r="E75" s="8">
        <f>'TEI europe'!E525/'TEI europe'!E$527</f>
        <v>2.7583272483371253E-3</v>
      </c>
      <c r="F75" s="8">
        <f>'TEI europe'!F525/'TEI europe'!F$527</f>
        <v>8.5873475238687699E-3</v>
      </c>
      <c r="G75" s="58">
        <f>'TEI europe'!G525/'TEI europe'!G$527</f>
        <v>0</v>
      </c>
      <c r="H75" s="8">
        <f>'TEI europe'!H525/'TEI europe'!H$527</f>
        <v>2.614549153477785E-3</v>
      </c>
      <c r="I75" s="8">
        <f>'TEI europe'!I525/'TEI europe'!I$527</f>
        <v>1.9155198260841148E-3</v>
      </c>
      <c r="J75" s="8">
        <f>'TEI europe'!J525/'TEI europe'!J$527</f>
        <v>2.3310694140669967E-3</v>
      </c>
      <c r="K75" s="8">
        <f>'TEI europe'!K525/'TEI europe'!K$527</f>
        <v>3.0398971369569104E-4</v>
      </c>
      <c r="L75" s="8">
        <f>'TEI europe'!L525/'TEI europe'!L$527</f>
        <v>6.4679549684139425E-3</v>
      </c>
      <c r="M75" s="8">
        <f>'TEI europe'!M525/'TEI europe'!M$527</f>
        <v>3.984382672474595E-3</v>
      </c>
      <c r="N75" s="8">
        <f>'TEI europe'!N525/'TEI europe'!N$527</f>
        <v>4.1421309658083785E-3</v>
      </c>
      <c r="O75" s="27"/>
      <c r="P75" s="27"/>
      <c r="R75"/>
      <c r="S75"/>
      <c r="T75"/>
      <c r="U75"/>
      <c r="V75"/>
    </row>
    <row r="76" spans="1:25">
      <c r="A76" s="2">
        <v>99</v>
      </c>
      <c r="B76" s="7" t="s">
        <v>101</v>
      </c>
      <c r="C76" s="8">
        <f>'TEI europe'!C526/'TEI europe'!C$527</f>
        <v>5.1055840266588353E-4</v>
      </c>
      <c r="D76" s="8">
        <f>'TEI europe'!D526/'TEI europe'!D$527</f>
        <v>3.5023221652256492E-4</v>
      </c>
      <c r="E76" s="8">
        <f>'TEI europe'!E526/'TEI europe'!E$527</f>
        <v>3.568229514408106E-3</v>
      </c>
      <c r="F76" s="8">
        <f>'TEI europe'!F526/'TEI europe'!F$527</f>
        <v>9.1147594190355127E-4</v>
      </c>
      <c r="G76" s="58">
        <f>'TEI europe'!G526/'TEI europe'!G$527</f>
        <v>8.2283790863291149E-3</v>
      </c>
      <c r="H76" s="8">
        <f>'TEI europe'!H526/'TEI europe'!H$527</f>
        <v>2.5969552331958383E-3</v>
      </c>
      <c r="I76" s="8">
        <f>'TEI europe'!I526/'TEI europe'!I$527</f>
        <v>1.0978682352343078E-3</v>
      </c>
      <c r="J76" s="8">
        <f>'TEI europe'!J526/'TEI europe'!J$527</f>
        <v>9.4969494647173937E-4</v>
      </c>
      <c r="K76" s="8">
        <f>'TEI europe'!K526/'TEI europe'!K$527</f>
        <v>8.3445874701305683E-4</v>
      </c>
      <c r="L76" s="8">
        <f>'TEI europe'!L526/'TEI europe'!L$527</f>
        <v>1.929252626838112E-3</v>
      </c>
      <c r="M76" s="8">
        <f>'TEI europe'!M526/'TEI europe'!M$527</f>
        <v>4.3736020578871541E-3</v>
      </c>
      <c r="N76" s="8">
        <f>'TEI europe'!N526/'TEI europe'!N$527</f>
        <v>2.5690877708239817E-3</v>
      </c>
      <c r="O76" s="27"/>
      <c r="P76" s="27"/>
      <c r="R76"/>
      <c r="S76"/>
      <c r="T76"/>
      <c r="U76"/>
      <c r="V76"/>
    </row>
    <row r="77" spans="1:25">
      <c r="B77" s="7" t="s">
        <v>102</v>
      </c>
      <c r="C77" s="8">
        <f>SUM(C12:C76)</f>
        <v>1</v>
      </c>
      <c r="D77" s="8">
        <f t="shared" ref="D77:N77" si="0">SUM(D12:D76)</f>
        <v>1.0000003064148877</v>
      </c>
      <c r="E77" s="8">
        <f t="shared" si="0"/>
        <v>1.0000030654892733</v>
      </c>
      <c r="F77" s="8">
        <f t="shared" si="0"/>
        <v>0.99999999999999967</v>
      </c>
      <c r="G77" s="58">
        <f t="shared" si="0"/>
        <v>1.0000007818184979</v>
      </c>
      <c r="H77" s="8">
        <f t="shared" si="0"/>
        <v>0.99999583301888029</v>
      </c>
      <c r="I77" s="8">
        <f t="shared" si="0"/>
        <v>0.9999993947804654</v>
      </c>
      <c r="J77" s="8">
        <f t="shared" si="0"/>
        <v>1</v>
      </c>
      <c r="K77" s="8">
        <f t="shared" si="0"/>
        <v>1.000002560403408</v>
      </c>
      <c r="L77" s="8">
        <f t="shared" si="0"/>
        <v>0.9999978843014371</v>
      </c>
      <c r="M77" s="8">
        <f t="shared" si="0"/>
        <v>0.99999869591443047</v>
      </c>
      <c r="N77" s="8">
        <f t="shared" si="0"/>
        <v>0.99999926385136817</v>
      </c>
      <c r="O77" s="28">
        <v>0.99999891010394326</v>
      </c>
      <c r="P77" s="28">
        <v>1.0000000000000002</v>
      </c>
      <c r="R77"/>
      <c r="S77"/>
      <c r="T77"/>
      <c r="U77"/>
      <c r="V77"/>
    </row>
    <row r="78" spans="1:25">
      <c r="B78" s="13" t="s">
        <v>124</v>
      </c>
      <c r="C78" s="11">
        <f>C79-SUM(C42:C44)</f>
        <v>0.26006637259234644</v>
      </c>
      <c r="D78" s="11">
        <f t="shared" ref="D78:P78" si="1">D79-SUM(D42:D44)</f>
        <v>0.10307214630452899</v>
      </c>
      <c r="E78" s="11">
        <f t="shared" si="1"/>
        <v>0.19296887118262304</v>
      </c>
      <c r="F78" s="11">
        <f t="shared" si="1"/>
        <v>0.22492088821572512</v>
      </c>
      <c r="G78" s="59">
        <f t="shared" si="1"/>
        <v>0.23063430693842421</v>
      </c>
      <c r="H78" s="11">
        <f t="shared" si="1"/>
        <v>0.18023860133889752</v>
      </c>
      <c r="I78" s="11">
        <f t="shared" si="1"/>
        <v>0.15056227920834875</v>
      </c>
      <c r="J78" s="11">
        <f t="shared" si="1"/>
        <v>0.17360711407850801</v>
      </c>
      <c r="K78" s="11">
        <f t="shared" si="1"/>
        <v>0.17231282170886913</v>
      </c>
      <c r="L78" s="11">
        <f t="shared" si="1"/>
        <v>0.24807306141846475</v>
      </c>
      <c r="M78" s="11">
        <f t="shared" si="1"/>
        <v>0.20019519151549886</v>
      </c>
      <c r="N78" s="11">
        <f t="shared" si="1"/>
        <v>0.20775447438677278</v>
      </c>
      <c r="O78" s="29">
        <f t="shared" si="1"/>
        <v>0.20800746272048271</v>
      </c>
      <c r="P78" s="29">
        <f t="shared" si="1"/>
        <v>0.20992460754521697</v>
      </c>
      <c r="R78"/>
      <c r="S78"/>
      <c r="T78"/>
      <c r="U78"/>
      <c r="V78"/>
      <c r="W78"/>
      <c r="X78"/>
      <c r="Y78"/>
    </row>
    <row r="79" spans="1:25">
      <c r="B79" s="13" t="s">
        <v>103</v>
      </c>
      <c r="C79" s="12">
        <f>1-C80</f>
        <v>0.30224920190937854</v>
      </c>
      <c r="D79" s="12">
        <f t="shared" ref="D79:P79" si="2">1-D80</f>
        <v>0.11176115327209712</v>
      </c>
      <c r="E79" s="12">
        <f t="shared" si="2"/>
        <v>0.22833603402938352</v>
      </c>
      <c r="F79" s="12">
        <f t="shared" si="2"/>
        <v>0.2515727693181512</v>
      </c>
      <c r="G79" s="59">
        <f t="shared" si="2"/>
        <v>0.23560093925068304</v>
      </c>
      <c r="H79" s="12">
        <f t="shared" si="2"/>
        <v>0.19584024164786529</v>
      </c>
      <c r="I79" s="12">
        <f t="shared" si="2"/>
        <v>0.17547614133812839</v>
      </c>
      <c r="J79" s="12">
        <f t="shared" si="2"/>
        <v>0.17680154253482205</v>
      </c>
      <c r="K79" s="12">
        <f t="shared" si="2"/>
        <v>0.20634849697337043</v>
      </c>
      <c r="L79" s="12">
        <f t="shared" si="2"/>
        <v>0.26437954362795224</v>
      </c>
      <c r="M79" s="12">
        <f t="shared" si="2"/>
        <v>0.2356769523239356</v>
      </c>
      <c r="N79" s="12">
        <f t="shared" si="2"/>
        <v>0.22919102498231259</v>
      </c>
      <c r="O79" s="31">
        <f t="shared" si="2"/>
        <v>0.2130257355448556</v>
      </c>
      <c r="P79" s="31">
        <f t="shared" si="2"/>
        <v>0.21494288036958986</v>
      </c>
      <c r="R79"/>
      <c r="S79"/>
      <c r="T79"/>
      <c r="U79"/>
      <c r="V79"/>
    </row>
    <row r="80" spans="1:25">
      <c r="B80" s="6" t="s">
        <v>123</v>
      </c>
      <c r="C80" s="12">
        <f t="shared" ref="C80:P80" si="3">SUM(C12:C37)</f>
        <v>0.69775079809062146</v>
      </c>
      <c r="D80" s="12">
        <f t="shared" si="3"/>
        <v>0.88823884672790288</v>
      </c>
      <c r="E80" s="12">
        <f t="shared" si="3"/>
        <v>0.77166396597061648</v>
      </c>
      <c r="F80" s="12">
        <f t="shared" si="3"/>
        <v>0.7484272306818488</v>
      </c>
      <c r="G80" s="59">
        <f t="shared" si="3"/>
        <v>0.76439906074931696</v>
      </c>
      <c r="H80" s="12">
        <f t="shared" si="3"/>
        <v>0.80415975835213471</v>
      </c>
      <c r="I80" s="12">
        <f t="shared" si="3"/>
        <v>0.82452385866187161</v>
      </c>
      <c r="J80" s="12">
        <f t="shared" si="3"/>
        <v>0.82319845746517795</v>
      </c>
      <c r="K80" s="12">
        <f t="shared" si="3"/>
        <v>0.79365150302662957</v>
      </c>
      <c r="L80" s="12">
        <f t="shared" si="3"/>
        <v>0.73562045637204776</v>
      </c>
      <c r="M80" s="12">
        <f t="shared" si="3"/>
        <v>0.7643230476760644</v>
      </c>
      <c r="N80" s="12">
        <f t="shared" si="3"/>
        <v>0.77080897501768741</v>
      </c>
      <c r="O80" s="31">
        <f t="shared" si="3"/>
        <v>0.7869742644551444</v>
      </c>
      <c r="P80" s="31">
        <f t="shared" si="3"/>
        <v>0.78505711963041014</v>
      </c>
      <c r="R80"/>
      <c r="S80"/>
      <c r="T80"/>
      <c r="U80"/>
      <c r="V80"/>
    </row>
    <row r="82" spans="2:6">
      <c r="B82" s="33"/>
      <c r="C82" s="34" t="s">
        <v>126</v>
      </c>
      <c r="D82" s="35">
        <v>13</v>
      </c>
      <c r="E82" s="35" t="s">
        <v>109</v>
      </c>
      <c r="F82" s="36" t="s">
        <v>109</v>
      </c>
    </row>
    <row r="83" spans="2:6">
      <c r="B83" s="37"/>
      <c r="C83" s="38" t="s">
        <v>127</v>
      </c>
      <c r="D83" s="39" t="s">
        <v>128</v>
      </c>
      <c r="E83" s="39" t="s">
        <v>121</v>
      </c>
      <c r="F83" s="40" t="s">
        <v>122</v>
      </c>
    </row>
    <row r="84" spans="2:6">
      <c r="B84" s="60" t="s">
        <v>135</v>
      </c>
      <c r="C84" s="61">
        <f>G21</f>
        <v>4.6288802059257804E-2</v>
      </c>
      <c r="D84" s="41">
        <f>N21</f>
        <v>3.2897772813356964E-2</v>
      </c>
      <c r="E84" s="41">
        <f t="shared" ref="E84:F93" si="4">O21</f>
        <v>4.0943889804306355E-2</v>
      </c>
      <c r="F84" s="42">
        <f t="shared" si="4"/>
        <v>3.8591030427455687E-2</v>
      </c>
    </row>
    <row r="85" spans="2:6">
      <c r="B85" s="43" t="s">
        <v>35</v>
      </c>
      <c r="C85" s="62">
        <f t="shared" ref="C85:C93" si="5">G22</f>
        <v>0.19897684716184574</v>
      </c>
      <c r="D85" s="44">
        <f>N22</f>
        <v>0.20067294628057361</v>
      </c>
      <c r="E85" s="44">
        <f t="shared" si="4"/>
        <v>0.20465874831516911</v>
      </c>
      <c r="F85" s="45">
        <f t="shared" si="4"/>
        <v>0.21109399971272444</v>
      </c>
    </row>
    <row r="86" spans="2:6">
      <c r="B86" s="43" t="s">
        <v>129</v>
      </c>
      <c r="C86" s="62">
        <f t="shared" si="5"/>
        <v>3.0181321300625438E-2</v>
      </c>
      <c r="D86" s="44">
        <f t="shared" ref="D86:D88" si="6">N23</f>
        <v>2.6479647663300163E-2</v>
      </c>
      <c r="E86" s="44">
        <f t="shared" si="4"/>
        <v>2.0772589833649022E-2</v>
      </c>
      <c r="F86" s="45">
        <f t="shared" si="4"/>
        <v>1.7665317222719652E-2</v>
      </c>
    </row>
    <row r="87" spans="2:6">
      <c r="B87" s="43" t="s">
        <v>37</v>
      </c>
      <c r="C87" s="62">
        <f t="shared" si="5"/>
        <v>3.6793355793675757E-2</v>
      </c>
      <c r="D87" s="44">
        <f t="shared" si="6"/>
        <v>4.3839460351611188E-2</v>
      </c>
      <c r="E87" s="44">
        <f t="shared" si="4"/>
        <v>5.4763197967412497E-2</v>
      </c>
      <c r="F87" s="45">
        <f t="shared" si="4"/>
        <v>5.6799252010125645E-2</v>
      </c>
    </row>
    <row r="88" spans="2:6">
      <c r="B88" s="43" t="s">
        <v>38</v>
      </c>
      <c r="C88" s="62">
        <f t="shared" si="5"/>
        <v>3.7343690864796157E-2</v>
      </c>
      <c r="D88" s="44">
        <f t="shared" si="6"/>
        <v>3.0265181136466261E-2</v>
      </c>
      <c r="E88" s="44">
        <f t="shared" si="4"/>
        <v>4.1336981996690184E-2</v>
      </c>
      <c r="F88" s="45">
        <f t="shared" si="4"/>
        <v>4.1264860451283913E-2</v>
      </c>
    </row>
    <row r="89" spans="2:6">
      <c r="B89" s="43" t="s">
        <v>39</v>
      </c>
      <c r="C89" s="62">
        <f t="shared" si="5"/>
        <v>0.11862291010957118</v>
      </c>
      <c r="D89" s="44">
        <f>N26</f>
        <v>0.15556916395777273</v>
      </c>
      <c r="E89" s="44">
        <f t="shared" si="4"/>
        <v>0.11672264156966719</v>
      </c>
      <c r="F89" s="45">
        <f t="shared" si="4"/>
        <v>0.11021886576464648</v>
      </c>
    </row>
    <row r="90" spans="2:6">
      <c r="B90" s="46" t="s">
        <v>40</v>
      </c>
      <c r="C90" s="62">
        <f t="shared" si="5"/>
        <v>8.3068801786924357E-2</v>
      </c>
      <c r="D90" s="44">
        <f>N27</f>
        <v>8.6593154686911991E-2</v>
      </c>
      <c r="E90" s="44">
        <f t="shared" si="4"/>
        <v>0.11242150002962148</v>
      </c>
      <c r="F90" s="45">
        <f t="shared" si="4"/>
        <v>0.11402215959384497</v>
      </c>
    </row>
    <row r="91" spans="2:6">
      <c r="B91" s="43" t="s">
        <v>41</v>
      </c>
      <c r="C91" s="62">
        <f t="shared" si="5"/>
        <v>6.9514088727669213E-3</v>
      </c>
      <c r="D91" s="44">
        <f>N28</f>
        <v>3.7611252679292761E-3</v>
      </c>
      <c r="E91" s="44">
        <f t="shared" si="4"/>
        <v>6.6421162206121665E-3</v>
      </c>
      <c r="F91" s="45">
        <f t="shared" si="4"/>
        <v>6.7862784483059867E-3</v>
      </c>
    </row>
    <row r="92" spans="2:6">
      <c r="B92" s="43" t="s">
        <v>42</v>
      </c>
      <c r="C92" s="62">
        <f t="shared" si="5"/>
        <v>1.2479842927451607E-2</v>
      </c>
      <c r="D92" s="44">
        <f>N29</f>
        <v>6.3236852629341101E-3</v>
      </c>
      <c r="E92" s="44">
        <f t="shared" si="4"/>
        <v>6.5866893535921952E-3</v>
      </c>
      <c r="F92" s="45">
        <f t="shared" si="4"/>
        <v>6.9460952679895362E-3</v>
      </c>
    </row>
    <row r="93" spans="2:6">
      <c r="B93" s="43" t="s">
        <v>43</v>
      </c>
      <c r="C93" s="62">
        <f t="shared" si="5"/>
        <v>2.2325804486348178E-2</v>
      </c>
      <c r="D93" s="44">
        <f>N30</f>
        <v>1.5480026114650981E-2</v>
      </c>
      <c r="E93" s="44">
        <f t="shared" si="4"/>
        <v>1.4840660312021123E-2</v>
      </c>
      <c r="F93" s="45">
        <f t="shared" si="4"/>
        <v>1.9410289728308033E-2</v>
      </c>
    </row>
    <row r="94" spans="2:6">
      <c r="B94" s="43" t="s">
        <v>48</v>
      </c>
      <c r="C94" s="62">
        <f>G34</f>
        <v>6.0395478978171038E-3</v>
      </c>
      <c r="D94" s="44">
        <f>N34</f>
        <v>1.589021167998253E-2</v>
      </c>
      <c r="E94" s="44">
        <f t="shared" ref="E94:F94" si="7">O34</f>
        <v>2.8900966151382143E-2</v>
      </c>
      <c r="F94" s="45">
        <f t="shared" si="7"/>
        <v>2.7499304180838364E-2</v>
      </c>
    </row>
    <row r="95" spans="2:6">
      <c r="B95" s="47" t="s">
        <v>130</v>
      </c>
      <c r="C95" s="63">
        <f>SUM(C84:C94)</f>
        <v>0.59907233326108023</v>
      </c>
      <c r="D95" s="48">
        <f t="shared" ref="D95:F95" si="8">SUM(D84:D94)</f>
        <v>0.61777237521548978</v>
      </c>
      <c r="E95" s="48">
        <f t="shared" si="8"/>
        <v>0.64858998155412351</v>
      </c>
      <c r="F95" s="49">
        <f t="shared" si="8"/>
        <v>0.65029745280824269</v>
      </c>
    </row>
    <row r="96" spans="2:6">
      <c r="B96" s="50" t="s">
        <v>131</v>
      </c>
      <c r="C96" s="56">
        <f>G80</f>
        <v>0.76439906074931696</v>
      </c>
      <c r="D96" s="51">
        <f>N80</f>
        <v>0.77080897501768741</v>
      </c>
      <c r="E96" s="51">
        <f t="shared" ref="E96:F96" si="9">O80</f>
        <v>0.7869742644551444</v>
      </c>
      <c r="F96" s="52">
        <f t="shared" si="9"/>
        <v>0.78505711963041014</v>
      </c>
    </row>
    <row r="97" spans="2:6">
      <c r="B97" s="64" t="s">
        <v>132</v>
      </c>
      <c r="C97" s="63">
        <f>G79</f>
        <v>0.23560093925068304</v>
      </c>
      <c r="D97" s="48">
        <f>N79</f>
        <v>0.22919102498231259</v>
      </c>
      <c r="E97" s="48">
        <f t="shared" ref="E97:F97" si="10">O79</f>
        <v>0.2130257355448556</v>
      </c>
      <c r="F97" s="49">
        <f t="shared" si="10"/>
        <v>0.21494288036958986</v>
      </c>
    </row>
    <row r="98" spans="2:6">
      <c r="B98" s="53" t="s">
        <v>133</v>
      </c>
      <c r="C98" s="54">
        <f>SUM(G42:G44)</f>
        <v>4.9666323122588294E-3</v>
      </c>
      <c r="D98" s="44">
        <f>SUM(N42:N44)</f>
        <v>2.1436550595539811E-2</v>
      </c>
      <c r="E98" s="44">
        <f t="shared" ref="E98:F98" si="11">SUM(O42:O44)</f>
        <v>5.0182728243728962E-3</v>
      </c>
      <c r="F98" s="45">
        <f t="shared" si="11"/>
        <v>5.0182728243728962E-3</v>
      </c>
    </row>
    <row r="99" spans="2:6">
      <c r="B99" s="55" t="s">
        <v>134</v>
      </c>
      <c r="C99" s="56">
        <f>C97-C98</f>
        <v>0.23063430693842421</v>
      </c>
      <c r="D99" s="51">
        <f>D97-D98</f>
        <v>0.20775447438677278</v>
      </c>
      <c r="E99" s="51">
        <f t="shared" ref="E99:F99" si="12">E97-E98</f>
        <v>0.20800746272048271</v>
      </c>
      <c r="F99" s="52">
        <f t="shared" si="12"/>
        <v>0.20992460754521697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TEI europe</vt:lpstr>
      <vt:lpstr>Structue TEI Europe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2021-07-03T11:44:50Z</dcterms:created>
  <dcterms:modified xsi:type="dcterms:W3CDTF">2021-08-28T14:46:48Z</dcterms:modified>
</cp:coreProperties>
</file>